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145" yWindow="2760" windowWidth="25860" windowHeight="18345" tabRatio="669" activeTab="2"/>
  </bookViews>
  <sheets>
    <sheet name="Basis" sheetId="1" r:id="rId1"/>
    <sheet name="Einkommen" sheetId="2" r:id="rId2"/>
    <sheet name="EB_Rechner" sheetId="3" r:id="rId3"/>
  </sheets>
  <externalReferences>
    <externalReference r:id="rId6"/>
  </externalReferences>
  <definedNames>
    <definedName name="_xlnm.Print_Area" localSheetId="0">'Basis'!$A$1:$B$19</definedName>
    <definedName name="_xlnm.Print_Area" localSheetId="2">'EB_Rechner'!$A$1:$C$23</definedName>
    <definedName name="_xlnm.Print_Area" localSheetId="1">'Einkommen'!$A$1:$C$36</definedName>
    <definedName name="wsDatabase">'[1]ListeKinder'!$N$2:$N$130</definedName>
    <definedName name="Z_872FC07B_84DD_451E_A7D5_DFB8AA379D2B_.wvu.Cols" localSheetId="2" hidden="1">'EB_Rechner'!#REF!,'EB_Rechner'!#REF!</definedName>
    <definedName name="Z_872FC07B_84DD_451E_A7D5_DFB8AA379D2B_.wvu.Cols" localSheetId="1" hidden="1">'Einkommen'!#REF!,'Einkommen'!#REF!</definedName>
    <definedName name="Z_872FC07B_84DD_451E_A7D5_DFB8AA379D2B_.wvu.PrintArea" localSheetId="0" hidden="1">'Basis'!$A$3:$B$17</definedName>
    <definedName name="Z_872FC07B_84DD_451E_A7D5_DFB8AA379D2B_.wvu.PrintArea" localSheetId="2" hidden="1">'EB_Rechner'!$A$1:$E$15</definedName>
    <definedName name="Z_872FC07B_84DD_451E_A7D5_DFB8AA379D2B_.wvu.PrintArea" localSheetId="1" hidden="1">'Einkommen'!$A$1:$E$30</definedName>
  </definedNames>
  <calcPr fullCalcOnLoad="1"/>
</workbook>
</file>

<file path=xl/sharedStrings.xml><?xml version="1.0" encoding="utf-8"?>
<sst xmlns="http://schemas.openxmlformats.org/spreadsheetml/2006/main" count="54" uniqueCount="52">
  <si>
    <t>Abschläge</t>
  </si>
  <si>
    <t>Abschlag vom ermittelten Familieneinkommen je weiterem nicht selbsterhaltungsfähigem Kind (§ 140 ABGB) im Haushalt</t>
  </si>
  <si>
    <t>Mindestbeitrag</t>
  </si>
  <si>
    <t>Höchstbeitrag</t>
  </si>
  <si>
    <t>Berechnung des Elternbeitrages</t>
  </si>
  <si>
    <t>Minimale Stundenpauschale</t>
  </si>
  <si>
    <t>Maximale Stundenpauschale</t>
  </si>
  <si>
    <t>Elternbeitrag pro Betreuungsstunde</t>
  </si>
  <si>
    <t>Elternbeitrag pro Monat errechnet</t>
  </si>
  <si>
    <t>Berechnungsgrundlage:</t>
  </si>
  <si>
    <t xml:space="preserve">    ab Bruttoverdienst</t>
  </si>
  <si>
    <t>Abschlag für 2. Kind bei Tageseltern</t>
  </si>
  <si>
    <t>Abschlag für ein 3. oder weiteres Kind bei Tageseltern</t>
  </si>
  <si>
    <t>Eckdaten zur Berechnung des Elternbeitrages</t>
  </si>
  <si>
    <t>Grenzwerte bei der Berechnung des Elternbeitrages</t>
  </si>
  <si>
    <t>Monatliches Brutto-Familieneinkommen:</t>
  </si>
  <si>
    <t>Tatsächlicher Elternbeitrag pro Monat</t>
  </si>
  <si>
    <t>Tatsächlicher Elternbeitrag pro Monat inklusive Geschwisterabschlag</t>
  </si>
  <si>
    <t>Einkommen:</t>
  </si>
  <si>
    <t>Einkünfte aus Land- und Forstwirtschaft (bei Jahreseinkommen / 12)
75% der Einkünfte, die der Berechnung der Sozialversicherungsbeiträge zugrunde gelegt werden</t>
  </si>
  <si>
    <t>Einkünfte aus selbstständiger Arbeit (bei Jahreseinkommen / 12)
75% der Einkünfte, die der Berechnung der Sozialversicherungsbeiträge zugrunde gelegt werden</t>
  </si>
  <si>
    <t>Einkünfte aus Gewerbebetrieb (bei Jahreseinkommen / 12)
75% der Einkünfte, die der Berechnung der Sozialversicherungsbeiträge zugrunde gelegt werden</t>
  </si>
  <si>
    <t>Unterhaltsleistungen:</t>
  </si>
  <si>
    <t>Kinderbetreuungsgeld für das Kind</t>
  </si>
  <si>
    <t>Arbeitslosengeld und Notstandshilfe sowie gleichgestellte Leistungen wie Pensionsvorschuss, Übergangsgeld, Sonderunterstützung, Weiterbildungsgeld und Überbrückungshilfen</t>
  </si>
  <si>
    <t>Beihilfen zur Deckung des Lebensunterhalts nach dem Arbeitsmarktservicegesetz (AMSG)</t>
  </si>
  <si>
    <t>Studienbeihilfe</t>
  </si>
  <si>
    <t>Wochengeld</t>
  </si>
  <si>
    <t>Pensionen und Renten inkl. Ausgleichszahlungen</t>
  </si>
  <si>
    <t>Krankengeld</t>
  </si>
  <si>
    <t>Unterhaltsleistungen für die Eltern und das Kind</t>
  </si>
  <si>
    <t>Zivildiener-/Wehrpflichtigenentgelt</t>
  </si>
  <si>
    <t>Sozialhilfe oder vergleichbare soziale Transferleistungen</t>
  </si>
  <si>
    <t>Sonstige Bezüge, Beihilfen und Pensionen (ohne Wohnbeihilfe, Familienbeihilfe und Pflegegeld):</t>
  </si>
  <si>
    <t>Sonstiges</t>
  </si>
  <si>
    <t>Das Familieneinkommen setzt sich aus allen Einkünften der im selben Haushalt mit dem betreffenden Kind lebenden Eltern im Sinn des § 2 Abs. 1 Z. 9 Oö. Kinderbetreuungsgesetz und deren Ehegattinnen und Ehegatten, Lebensgefährtinnen und Lebensgefährten oder eingetragenen Partnerinnen und Partnern und allfälligen Einkünften des Kindes (z.B. Waisenrente) zusammen.</t>
  </si>
  <si>
    <t>Einkommen als Basis für die Berechnung des Elternbeitrages:</t>
  </si>
  <si>
    <t>Einkünfte aus nicht selbstständiger Arbeit (bei Jahreseinkommen / 14)
Bruttoeinkommen gemäß § 25 EStG 1988</t>
  </si>
  <si>
    <t>Sonstige Einkünfte - z.B. aus Vermietung und Verpachtung (bei Jahreseinkommen / 12)</t>
  </si>
  <si>
    <t>Bei Erreichung der Sozialversicherungshöchstbeitragsgrundlage ist der Einkommenssteuerbescheid als Berechnungsbasis heranzuziehen.</t>
  </si>
  <si>
    <t>Freiberufliche Tätigkeiten - z.B. Wirtschaftstreuhändern, Tierärzten, Notaren, Rechtsanwälten, Ziviltechnikern, Ärzten, Apothekern, Patentanwälten, Zahnärzten, Hebammen, Physiotherapeuten, Psychotherapeuten, Heilmasseuren, etc. (bei Jahreseinkommen / 12)
Einkommensteuerbescheid als Berechnungsbasis</t>
  </si>
  <si>
    <t>Betreuung:</t>
  </si>
  <si>
    <t>Grundeinstellungen für die Berechnung des Elternbeitrages
§ 15 Oö. Tagesmütter- bzw. Tagesväter-Verordnung 2014</t>
  </si>
  <si>
    <t>Betreuungsstunden im Monat</t>
  </si>
  <si>
    <t xml:space="preserve">    bis Bruttoverdienst</t>
  </si>
  <si>
    <t>Weitere(s) nicht selbsterhaltungsfähige(s) Kind(er) im Haushalt (Anzahl)</t>
  </si>
  <si>
    <t>Geschwisterabschlag
Kind ist das wievielte Kind der Familie bei den Tageseltern?
(Wert zwischen 1 und 3)</t>
  </si>
  <si>
    <t>Version vom: 24.1.2024</t>
  </si>
  <si>
    <t>Einkommen der Eltern gem. § 2 Oö. Elternbeitragsverordnung 2023</t>
  </si>
  <si>
    <t>Kalenderjahr 2024</t>
  </si>
  <si>
    <t>Unterhaltsleistungen gemäß §§ 94 sowie 231 ff ABGB bzw. §§ 66 ff Ehegesetz an haushaltsfremde Personen</t>
  </si>
  <si>
    <t>Bei Pflegepersonen gemäß § 26 Abs. 3 Oö. Kinder- und Jugendhilfegesetz 2014 bemisst sich der Elternbeitrag ausschließlich nach der Höhe des Pflegekindergeldes gemäß § 30 Oö. Kinder- und Jugendhilfegesetz 2014, sofern nicht das Gericht den Pflegepersonen, ohne dass eine volle Erziehung (§ 45 Oö. Kinder- und Jugendhilfegesetz 2014) oder ein Pflegeverhältnis, das sonst auf Grund des Erziehungsrechts des Kinder- und Jugendhilfeträgers begründet wurde, zu Grunde liegt, die Obsorge, zumindest aber die Pflege und Erziehung zur Gänze übertragen hat.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</si>
</sst>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&quot;€&quot;\ #,##0"/>
    <numFmt numFmtId="174" formatCode="&quot;€&quot;\ #,##0.0;\-&quot;€&quot;\ #,##0.0"/>
    <numFmt numFmtId="175" formatCode="&quot;€&quot;\ #,##0.00"/>
    <numFmt numFmtId="176" formatCode="0.000%"/>
    <numFmt numFmtId="177" formatCode="#,##0\ [$€-1];[Red]\-#,##0\ [$€-1]"/>
    <numFmt numFmtId="178" formatCode="#,##0_ ;\-#,##0\ "/>
    <numFmt numFmtId="179" formatCode="&quot;€&quot;\ #,##0.0"/>
    <numFmt numFmtId="180" formatCode="&quot;€&quot;\ #,##0.000"/>
    <numFmt numFmtId="181" formatCode="&quot;€&quot;\ #,##0.0000"/>
    <numFmt numFmtId="182" formatCode="&quot;€&quot;\ #,##0.00000"/>
    <numFmt numFmtId="183" formatCode="&quot;€&quot;\ #,##0.000000"/>
    <numFmt numFmtId="184" formatCode="&quot;€&quot;\ #,##0.0000000"/>
    <numFmt numFmtId="185" formatCode="&quot;€&quot;\ #,##0.00000000"/>
    <numFmt numFmtId="186" formatCode="0.0"/>
    <numFmt numFmtId="187" formatCode="[$-C07]dddd\,\ d\.\ mmmm\ yyyy"/>
  </numFmts>
  <fonts count="51">
    <font>
      <sz val="10"/>
      <name val="Arial"/>
      <family val="2"/>
    </font>
    <font>
      <sz val="9"/>
      <name val="Times New Roman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color indexed="63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63"/>
      <name val="Arial"/>
      <family val="0"/>
    </font>
    <font>
      <b/>
      <sz val="9"/>
      <color indexed="12"/>
      <name val="Arial"/>
      <family val="0"/>
    </font>
    <font>
      <b/>
      <sz val="12"/>
      <name val="Arial"/>
      <family val="0"/>
    </font>
    <font>
      <sz val="9"/>
      <color indexed="52"/>
      <name val="Arial"/>
      <family val="0"/>
    </font>
    <font>
      <b/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2" fillId="0" borderId="0" applyNumberFormat="0" applyFill="0" applyBorder="0" applyAlignment="0" applyProtection="0"/>
    <xf numFmtId="0" fontId="3" fillId="0" borderId="0">
      <alignment horizontal="center" wrapText="1"/>
      <protection/>
    </xf>
    <xf numFmtId="0" fontId="3" fillId="0" borderId="0">
      <alignment horizontal="left"/>
      <protection/>
    </xf>
    <xf numFmtId="0" fontId="3" fillId="0" borderId="0">
      <alignment horizontal="right"/>
      <protection/>
    </xf>
    <xf numFmtId="0" fontId="0" fillId="0" borderId="0">
      <alignment horizontal="center" wrapText="1"/>
      <protection/>
    </xf>
    <xf numFmtId="17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28" borderId="0" applyNumberFormat="0" applyBorder="0" applyAlignment="0" applyProtection="0"/>
    <xf numFmtId="2" fontId="1" fillId="0" borderId="0" applyFont="0" applyFill="0" applyBorder="0" applyAlignment="0" applyProtection="0"/>
    <xf numFmtId="0" fontId="0" fillId="0" borderId="0">
      <alignment horizontal="left"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41">
    <xf numFmtId="0" fontId="0" fillId="0" borderId="0" xfId="0" applyAlignment="1">
      <alignment/>
    </xf>
    <xf numFmtId="0" fontId="5" fillId="0" borderId="0" xfId="59" applyFont="1" applyBorder="1">
      <alignment/>
      <protection/>
    </xf>
    <xf numFmtId="0" fontId="8" fillId="0" borderId="0" xfId="59" applyFont="1" applyAlignment="1" applyProtection="1">
      <alignment/>
      <protection locked="0"/>
    </xf>
    <xf numFmtId="0" fontId="8" fillId="0" borderId="0" xfId="59" applyFont="1" applyFill="1" applyAlignment="1" applyProtection="1">
      <alignment/>
      <protection locked="0"/>
    </xf>
    <xf numFmtId="0" fontId="8" fillId="0" borderId="10" xfId="59" applyFont="1" applyFill="1" applyBorder="1" applyAlignment="1" applyProtection="1">
      <alignment/>
      <protection/>
    </xf>
    <xf numFmtId="0" fontId="8" fillId="0" borderId="0" xfId="59" applyFont="1" applyBorder="1" applyAlignment="1" applyProtection="1">
      <alignment/>
      <protection/>
    </xf>
    <xf numFmtId="0" fontId="5" fillId="0" borderId="0" xfId="59" applyFont="1" applyBorder="1" applyAlignment="1">
      <alignment wrapText="1"/>
      <protection/>
    </xf>
    <xf numFmtId="0" fontId="5" fillId="0" borderId="0" xfId="59" applyFont="1" applyBorder="1" applyAlignment="1">
      <alignment/>
      <protection/>
    </xf>
    <xf numFmtId="0" fontId="9" fillId="33" borderId="10" xfId="59" applyFont="1" applyFill="1" applyBorder="1" applyAlignment="1" applyProtection="1">
      <alignment vertical="center"/>
      <protection/>
    </xf>
    <xf numFmtId="0" fontId="10" fillId="34" borderId="11" xfId="59" applyFont="1" applyFill="1" applyBorder="1" applyAlignment="1" applyProtection="1">
      <alignment/>
      <protection/>
    </xf>
    <xf numFmtId="0" fontId="9" fillId="35" borderId="12" xfId="59" applyFont="1" applyFill="1" applyBorder="1" applyAlignment="1" applyProtection="1">
      <alignment horizontal="center" vertical="center"/>
      <protection locked="0"/>
    </xf>
    <xf numFmtId="0" fontId="10" fillId="34" borderId="13" xfId="59" applyFont="1" applyFill="1" applyBorder="1" applyAlignment="1" applyProtection="1">
      <alignment/>
      <protection/>
    </xf>
    <xf numFmtId="0" fontId="7" fillId="34" borderId="10" xfId="59" applyFont="1" applyFill="1" applyBorder="1" applyAlignment="1" applyProtection="1">
      <alignment/>
      <protection/>
    </xf>
    <xf numFmtId="0" fontId="10" fillId="34" borderId="14" xfId="59" applyFont="1" applyFill="1" applyBorder="1" applyAlignment="1" applyProtection="1">
      <alignment/>
      <protection/>
    </xf>
    <xf numFmtId="0" fontId="10" fillId="34" borderId="15" xfId="59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59" applyFont="1" applyAlignment="1" applyProtection="1">
      <alignment/>
      <protection/>
    </xf>
    <xf numFmtId="0" fontId="8" fillId="0" borderId="16" xfId="59" applyFont="1" applyBorder="1" applyAlignment="1" applyProtection="1">
      <alignment/>
      <protection/>
    </xf>
    <xf numFmtId="0" fontId="8" fillId="33" borderId="17" xfId="59" applyFont="1" applyFill="1" applyBorder="1" applyAlignment="1" applyProtection="1">
      <alignment/>
      <protection/>
    </xf>
    <xf numFmtId="0" fontId="6" fillId="0" borderId="0" xfId="59" applyFont="1" applyBorder="1" applyAlignment="1" applyProtection="1">
      <alignment/>
      <protection/>
    </xf>
    <xf numFmtId="0" fontId="5" fillId="0" borderId="0" xfId="59" applyFont="1" applyFill="1" applyBorder="1" applyAlignment="1" applyProtection="1">
      <alignment/>
      <protection/>
    </xf>
    <xf numFmtId="0" fontId="5" fillId="0" borderId="0" xfId="59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33" borderId="12" xfId="59" applyFont="1" applyFill="1" applyBorder="1" applyAlignment="1" applyProtection="1">
      <alignment horizontal="left" vertical="center" wrapText="1"/>
      <protection/>
    </xf>
    <xf numFmtId="0" fontId="8" fillId="0" borderId="0" xfId="59" applyFont="1" applyFill="1" applyAlignment="1" applyProtection="1">
      <alignment/>
      <protection/>
    </xf>
    <xf numFmtId="0" fontId="13" fillId="0" borderId="0" xfId="59" applyFont="1" applyFill="1" applyAlignment="1" applyProtection="1">
      <alignment/>
      <protection/>
    </xf>
    <xf numFmtId="0" fontId="8" fillId="0" borderId="0" xfId="59" applyFont="1" applyAlignment="1" applyProtection="1">
      <alignment horizontal="left"/>
      <protection/>
    </xf>
    <xf numFmtId="0" fontId="8" fillId="0" borderId="0" xfId="59" applyFont="1" applyFill="1" applyAlignment="1" applyProtection="1">
      <alignment horizontal="left"/>
      <protection/>
    </xf>
    <xf numFmtId="0" fontId="5" fillId="0" borderId="0" xfId="59" applyFont="1" applyBorder="1" applyAlignment="1" applyProtection="1">
      <alignment horizontal="left"/>
      <protection/>
    </xf>
    <xf numFmtId="0" fontId="8" fillId="0" borderId="0" xfId="59" applyFont="1" applyAlignment="1" applyProtection="1">
      <alignment horizontal="left"/>
      <protection locked="0"/>
    </xf>
    <xf numFmtId="0" fontId="8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/>
      <protection/>
    </xf>
    <xf numFmtId="0" fontId="8" fillId="0" borderId="0" xfId="59" applyFont="1" applyBorder="1" applyAlignment="1" applyProtection="1">
      <alignment vertical="center"/>
      <protection/>
    </xf>
    <xf numFmtId="0" fontId="8" fillId="0" borderId="0" xfId="59" applyFont="1" applyBorder="1" applyAlignment="1" applyProtection="1">
      <alignment horizontal="left" vertical="center"/>
      <protection/>
    </xf>
    <xf numFmtId="0" fontId="8" fillId="0" borderId="0" xfId="59" applyFont="1" applyAlignment="1" applyProtection="1">
      <alignment vertical="center"/>
      <protection/>
    </xf>
    <xf numFmtId="0" fontId="8" fillId="0" borderId="0" xfId="59" applyFont="1" applyAlignment="1" applyProtection="1">
      <alignment vertical="center"/>
      <protection locked="0"/>
    </xf>
    <xf numFmtId="0" fontId="8" fillId="0" borderId="0" xfId="59" applyFont="1" applyFill="1" applyBorder="1" applyAlignment="1" applyProtection="1">
      <alignment vertical="center"/>
      <protection/>
    </xf>
    <xf numFmtId="0" fontId="8" fillId="0" borderId="0" xfId="59" applyFont="1" applyFill="1" applyAlignment="1" applyProtection="1">
      <alignment vertical="center"/>
      <protection/>
    </xf>
    <xf numFmtId="0" fontId="8" fillId="0" borderId="0" xfId="59" applyFont="1" applyFill="1" applyAlignment="1" applyProtection="1">
      <alignment vertical="center"/>
      <protection locked="0"/>
    </xf>
    <xf numFmtId="0" fontId="8" fillId="0" borderId="18" xfId="59" applyFont="1" applyFill="1" applyBorder="1" applyAlignment="1" applyProtection="1">
      <alignment vertical="center"/>
      <protection locked="0"/>
    </xf>
    <xf numFmtId="1" fontId="11" fillId="0" borderId="19" xfId="59" applyNumberFormat="1" applyFont="1" applyFill="1" applyBorder="1" applyAlignment="1" applyProtection="1">
      <alignment vertical="center"/>
      <protection/>
    </xf>
    <xf numFmtId="0" fontId="8" fillId="0" borderId="0" xfId="59" applyFont="1" applyFill="1" applyAlignment="1" applyProtection="1">
      <alignment horizontal="left" vertical="center"/>
      <protection/>
    </xf>
    <xf numFmtId="0" fontId="12" fillId="0" borderId="20" xfId="59" applyFont="1" applyFill="1" applyBorder="1" applyAlignment="1" applyProtection="1">
      <alignment vertical="center"/>
      <protection locked="0"/>
    </xf>
    <xf numFmtId="1" fontId="11" fillId="33" borderId="16" xfId="59" applyNumberFormat="1" applyFont="1" applyFill="1" applyBorder="1" applyAlignment="1" applyProtection="1">
      <alignment/>
      <protection/>
    </xf>
    <xf numFmtId="0" fontId="9" fillId="0" borderId="10" xfId="59" applyFont="1" applyFill="1" applyBorder="1" applyAlignment="1" applyProtection="1">
      <alignment vertical="center"/>
      <protection/>
    </xf>
    <xf numFmtId="0" fontId="8" fillId="0" borderId="0" xfId="59" applyFont="1" applyFill="1" applyBorder="1" applyAlignment="1" applyProtection="1">
      <alignment vertical="center"/>
      <protection locked="0"/>
    </xf>
    <xf numFmtId="1" fontId="11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Font="1" applyFill="1" applyBorder="1" applyAlignment="1" applyProtection="1">
      <alignment vertical="center"/>
      <protection/>
    </xf>
    <xf numFmtId="1" fontId="14" fillId="35" borderId="12" xfId="59" applyNumberFormat="1" applyFont="1" applyFill="1" applyBorder="1" applyAlignment="1" applyProtection="1">
      <alignment horizontal="center" vertical="center"/>
      <protection locked="0"/>
    </xf>
    <xf numFmtId="0" fontId="8" fillId="0" borderId="17" xfId="59" applyFont="1" applyFill="1" applyBorder="1" applyAlignment="1" applyProtection="1">
      <alignment vertical="center"/>
      <protection/>
    </xf>
    <xf numFmtId="0" fontId="8" fillId="0" borderId="22" xfId="59" applyFont="1" applyFill="1" applyBorder="1" applyAlignment="1" applyProtection="1">
      <alignment vertical="center" wrapText="1"/>
      <protection/>
    </xf>
    <xf numFmtId="0" fontId="7" fillId="34" borderId="12" xfId="59" applyFont="1" applyFill="1" applyBorder="1" applyAlignment="1" applyProtection="1">
      <alignment/>
      <protection/>
    </xf>
    <xf numFmtId="7" fontId="7" fillId="34" borderId="23" xfId="59" applyNumberFormat="1" applyFont="1" applyFill="1" applyBorder="1" applyAlignment="1" applyProtection="1">
      <alignment horizontal="center"/>
      <protection/>
    </xf>
    <xf numFmtId="7" fontId="7" fillId="34" borderId="24" xfId="59" applyNumberFormat="1" applyFont="1" applyFill="1" applyBorder="1" applyAlignment="1" applyProtection="1">
      <alignment horizontal="center"/>
      <protection/>
    </xf>
    <xf numFmtId="1" fontId="11" fillId="33" borderId="12" xfId="59" applyNumberFormat="1" applyFont="1" applyFill="1" applyBorder="1" applyAlignment="1" applyProtection="1">
      <alignment/>
      <protection locked="0"/>
    </xf>
    <xf numFmtId="175" fontId="9" fillId="0" borderId="12" xfId="59" applyNumberFormat="1" applyFont="1" applyFill="1" applyBorder="1" applyAlignment="1" applyProtection="1">
      <alignment horizontal="center"/>
      <protection/>
    </xf>
    <xf numFmtId="175" fontId="13" fillId="0" borderId="0" xfId="59" applyNumberFormat="1" applyFont="1" applyBorder="1" applyAlignment="1" applyProtection="1">
      <alignment/>
      <protection/>
    </xf>
    <xf numFmtId="0" fontId="0" fillId="0" borderId="0" xfId="59" applyFont="1" applyBorder="1">
      <alignment/>
      <protection/>
    </xf>
    <xf numFmtId="0" fontId="0" fillId="0" borderId="12" xfId="59" applyFont="1" applyFill="1" applyBorder="1" applyAlignment="1" applyProtection="1">
      <alignment vertical="center" wrapText="1"/>
      <protection/>
    </xf>
    <xf numFmtId="175" fontId="0" fillId="0" borderId="0" xfId="59" applyNumberFormat="1" applyFont="1" applyFill="1" applyBorder="1" applyAlignment="1">
      <alignment horizontal="center" vertical="center"/>
      <protection/>
    </xf>
    <xf numFmtId="175" fontId="0" fillId="35" borderId="12" xfId="59" applyNumberFormat="1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 applyProtection="1">
      <alignment vertical="center" wrapText="1"/>
      <protection/>
    </xf>
    <xf numFmtId="0" fontId="0" fillId="0" borderId="12" xfId="59" applyFont="1" applyFill="1" applyBorder="1" applyAlignment="1" applyProtection="1">
      <alignment horizontal="left" vertical="center" wrapText="1"/>
      <protection/>
    </xf>
    <xf numFmtId="0" fontId="3" fillId="0" borderId="12" xfId="59" applyFont="1" applyFill="1" applyBorder="1" applyAlignment="1">
      <alignment horizontal="left" vertical="center" wrapText="1"/>
      <protection/>
    </xf>
    <xf numFmtId="175" fontId="0" fillId="35" borderId="16" xfId="59" applyNumberFormat="1" applyFont="1" applyFill="1" applyBorder="1" applyAlignment="1">
      <alignment horizontal="center" vertical="center"/>
      <protection/>
    </xf>
    <xf numFmtId="0" fontId="0" fillId="0" borderId="0" xfId="59" applyFont="1" applyFill="1" applyBorder="1" applyAlignment="1">
      <alignment horizontal="left" vertical="center" wrapText="1"/>
      <protection/>
    </xf>
    <xf numFmtId="9" fontId="0" fillId="35" borderId="12" xfId="57" applyFont="1" applyFill="1" applyBorder="1" applyAlignment="1" applyProtection="1">
      <alignment horizontal="center" vertical="center" wrapText="1"/>
      <protection locked="0"/>
    </xf>
    <xf numFmtId="0" fontId="3" fillId="33" borderId="25" xfId="59" applyFont="1" applyFill="1" applyBorder="1" applyAlignment="1" applyProtection="1">
      <alignment/>
      <protection/>
    </xf>
    <xf numFmtId="0" fontId="3" fillId="33" borderId="25" xfId="59" applyFont="1" applyFill="1" applyBorder="1" applyAlignment="1" applyProtection="1">
      <alignment horizontal="center" wrapText="1"/>
      <protection/>
    </xf>
    <xf numFmtId="0" fontId="12" fillId="0" borderId="17" xfId="59" applyFont="1" applyBorder="1" applyAlignment="1">
      <alignment horizontal="left" wrapText="1"/>
      <protection/>
    </xf>
    <xf numFmtId="0" fontId="8" fillId="0" borderId="17" xfId="59" applyFont="1" applyBorder="1" applyAlignment="1" applyProtection="1">
      <alignment/>
      <protection/>
    </xf>
    <xf numFmtId="0" fontId="8" fillId="33" borderId="12" xfId="59" applyFont="1" applyFill="1" applyBorder="1" applyAlignment="1" applyProtection="1">
      <alignment/>
      <protection locked="0"/>
    </xf>
    <xf numFmtId="0" fontId="12" fillId="0" borderId="26" xfId="59" applyFont="1" applyFill="1" applyBorder="1" applyAlignment="1" applyProtection="1">
      <alignment vertical="center"/>
      <protection locked="0"/>
    </xf>
    <xf numFmtId="0" fontId="9" fillId="0" borderId="27" xfId="59" applyFont="1" applyFill="1" applyBorder="1" applyAlignment="1" applyProtection="1">
      <alignment vertical="center"/>
      <protection/>
    </xf>
    <xf numFmtId="0" fontId="8" fillId="0" borderId="10" xfId="59" applyFont="1" applyFill="1" applyBorder="1" applyAlignment="1" applyProtection="1">
      <alignment vertical="center"/>
      <protection/>
    </xf>
    <xf numFmtId="0" fontId="8" fillId="0" borderId="0" xfId="59" applyFont="1" applyFill="1" applyBorder="1" applyAlignment="1" applyProtection="1">
      <alignment horizontal="right" vertical="center"/>
      <protection/>
    </xf>
    <xf numFmtId="10" fontId="8" fillId="0" borderId="0" xfId="59" applyNumberFormat="1" applyFont="1" applyFill="1" applyBorder="1" applyAlignment="1" applyProtection="1">
      <alignment horizontal="center" vertical="center"/>
      <protection/>
    </xf>
    <xf numFmtId="0" fontId="8" fillId="0" borderId="16" xfId="59" applyFont="1" applyFill="1" applyBorder="1" applyAlignment="1" applyProtection="1">
      <alignment horizontal="right" vertical="center"/>
      <protection/>
    </xf>
    <xf numFmtId="0" fontId="12" fillId="33" borderId="10" xfId="59" applyFont="1" applyFill="1" applyBorder="1" applyAlignment="1" applyProtection="1">
      <alignment/>
      <protection locked="0"/>
    </xf>
    <xf numFmtId="0" fontId="8" fillId="0" borderId="28" xfId="59" applyFont="1" applyFill="1" applyBorder="1" applyAlignment="1" applyProtection="1">
      <alignment vertical="center"/>
      <protection locked="0"/>
    </xf>
    <xf numFmtId="0" fontId="8" fillId="0" borderId="0" xfId="59" applyFont="1" applyBorder="1" applyAlignment="1" applyProtection="1">
      <alignment vertical="center"/>
      <protection locked="0"/>
    </xf>
    <xf numFmtId="0" fontId="7" fillId="34" borderId="16" xfId="59" applyFont="1" applyFill="1" applyBorder="1" applyAlignment="1" applyProtection="1">
      <alignment wrapText="1"/>
      <protection/>
    </xf>
    <xf numFmtId="0" fontId="8" fillId="33" borderId="12" xfId="59" applyFont="1" applyFill="1" applyBorder="1" applyAlignment="1" applyProtection="1">
      <alignment vertical="center"/>
      <protection locked="0"/>
    </xf>
    <xf numFmtId="0" fontId="9" fillId="0" borderId="22" xfId="59" applyFont="1" applyFill="1" applyBorder="1" applyAlignment="1" applyProtection="1">
      <alignment vertical="center"/>
      <protection/>
    </xf>
    <xf numFmtId="1" fontId="11" fillId="0" borderId="22" xfId="59" applyNumberFormat="1" applyFont="1" applyFill="1" applyBorder="1" applyAlignment="1" applyProtection="1">
      <alignment/>
      <protection/>
    </xf>
    <xf numFmtId="1" fontId="11" fillId="33" borderId="21" xfId="59" applyNumberFormat="1" applyFont="1" applyFill="1" applyBorder="1" applyAlignment="1" applyProtection="1">
      <alignment/>
      <protection/>
    </xf>
    <xf numFmtId="1" fontId="11" fillId="33" borderId="29" xfId="59" applyNumberFormat="1" applyFont="1" applyFill="1" applyBorder="1" applyAlignment="1" applyProtection="1">
      <alignment/>
      <protection locked="0"/>
    </xf>
    <xf numFmtId="1" fontId="11" fillId="0" borderId="25" xfId="59" applyNumberFormat="1" applyFont="1" applyFill="1" applyBorder="1" applyAlignment="1" applyProtection="1">
      <alignment vertical="center"/>
      <protection locked="0"/>
    </xf>
    <xf numFmtId="0" fontId="12" fillId="0" borderId="22" xfId="59" applyFont="1" applyFill="1" applyBorder="1" applyAlignment="1" applyProtection="1">
      <alignment/>
      <protection locked="0"/>
    </xf>
    <xf numFmtId="0" fontId="8" fillId="0" borderId="22" xfId="59" applyFont="1" applyFill="1" applyBorder="1" applyAlignment="1" applyProtection="1">
      <alignment/>
      <protection locked="0"/>
    </xf>
    <xf numFmtId="10" fontId="9" fillId="33" borderId="12" xfId="59" applyNumberFormat="1" applyFont="1" applyFill="1" applyBorder="1" applyAlignment="1" applyProtection="1">
      <alignment horizontal="center" vertical="center"/>
      <protection/>
    </xf>
    <xf numFmtId="175" fontId="8" fillId="0" borderId="0" xfId="59" applyNumberFormat="1" applyFont="1" applyAlignment="1" applyProtection="1">
      <alignment/>
      <protection/>
    </xf>
    <xf numFmtId="4" fontId="8" fillId="0" borderId="0" xfId="59" applyNumberFormat="1" applyFont="1" applyAlignment="1" applyProtection="1">
      <alignment/>
      <protection/>
    </xf>
    <xf numFmtId="0" fontId="3" fillId="33" borderId="12" xfId="59" applyFont="1" applyFill="1" applyBorder="1" applyAlignment="1" applyProtection="1">
      <alignment horizontal="left" vertical="center" wrapText="1"/>
      <protection/>
    </xf>
    <xf numFmtId="175" fontId="9" fillId="33" borderId="12" xfId="57" applyNumberFormat="1" applyFont="1" applyFill="1" applyBorder="1" applyAlignment="1" applyProtection="1">
      <alignment horizontal="center" vertical="center"/>
      <protection/>
    </xf>
    <xf numFmtId="0" fontId="8" fillId="0" borderId="0" xfId="59" applyFont="1" applyFill="1" applyBorder="1" applyAlignment="1" applyProtection="1">
      <alignment/>
      <protection/>
    </xf>
    <xf numFmtId="0" fontId="8" fillId="0" borderId="16" xfId="59" applyFont="1" applyFill="1" applyBorder="1" applyAlignment="1" applyProtection="1">
      <alignment vertical="center"/>
      <protection/>
    </xf>
    <xf numFmtId="0" fontId="8" fillId="0" borderId="0" xfId="59" applyFont="1" applyFill="1" applyBorder="1" applyAlignment="1" applyProtection="1">
      <alignment vertical="center" wrapText="1"/>
      <protection locked="0"/>
    </xf>
    <xf numFmtId="0" fontId="8" fillId="0" borderId="18" xfId="59" applyFont="1" applyFill="1" applyBorder="1" applyAlignment="1" applyProtection="1">
      <alignment vertical="center" wrapText="1"/>
      <protection locked="0"/>
    </xf>
    <xf numFmtId="0" fontId="12" fillId="0" borderId="18" xfId="59" applyFont="1" applyFill="1" applyBorder="1" applyAlignment="1" applyProtection="1">
      <alignment vertical="center"/>
      <protection locked="0"/>
    </xf>
    <xf numFmtId="1" fontId="11" fillId="0" borderId="18" xfId="59" applyNumberFormat="1" applyFont="1" applyFill="1" applyBorder="1" applyAlignment="1" applyProtection="1">
      <alignment vertical="center"/>
      <protection/>
    </xf>
    <xf numFmtId="0" fontId="12" fillId="0" borderId="10" xfId="59" applyFont="1" applyFill="1" applyBorder="1" applyAlignment="1" applyProtection="1">
      <alignment vertical="center"/>
      <protection locked="0"/>
    </xf>
    <xf numFmtId="0" fontId="8" fillId="0" borderId="16" xfId="59" applyFont="1" applyFill="1" applyBorder="1" applyAlignment="1" applyProtection="1">
      <alignment vertical="center"/>
      <protection locked="0"/>
    </xf>
    <xf numFmtId="1" fontId="14" fillId="0" borderId="12" xfId="59" applyNumberFormat="1" applyFont="1" applyFill="1" applyBorder="1" applyAlignment="1" applyProtection="1">
      <alignment horizontal="center" vertical="center"/>
      <protection locked="0"/>
    </xf>
    <xf numFmtId="1" fontId="14" fillId="0" borderId="22" xfId="59" applyNumberFormat="1" applyFont="1" applyFill="1" applyBorder="1" applyAlignment="1" applyProtection="1">
      <alignment horizontal="center" vertical="center"/>
      <protection locked="0"/>
    </xf>
    <xf numFmtId="1" fontId="14" fillId="0" borderId="0" xfId="59" applyNumberFormat="1" applyFont="1" applyFill="1" applyBorder="1" applyAlignment="1" applyProtection="1">
      <alignment horizontal="center" vertical="center"/>
      <protection locked="0"/>
    </xf>
    <xf numFmtId="0" fontId="8" fillId="0" borderId="16" xfId="59" applyFont="1" applyFill="1" applyBorder="1" applyAlignment="1" applyProtection="1">
      <alignment vertical="center" wrapText="1"/>
      <protection locked="0"/>
    </xf>
    <xf numFmtId="0" fontId="12" fillId="0" borderId="17" xfId="59" applyFont="1" applyFill="1" applyBorder="1" applyAlignment="1" applyProtection="1">
      <alignment/>
      <protection locked="0"/>
    </xf>
    <xf numFmtId="0" fontId="8" fillId="0" borderId="17" xfId="59" applyFont="1" applyFill="1" applyBorder="1" applyAlignment="1" applyProtection="1">
      <alignment/>
      <protection locked="0"/>
    </xf>
    <xf numFmtId="1" fontId="11" fillId="0" borderId="17" xfId="59" applyNumberFormat="1" applyFont="1" applyFill="1" applyBorder="1" applyAlignment="1" applyProtection="1">
      <alignment/>
      <protection locked="0"/>
    </xf>
    <xf numFmtId="0" fontId="12" fillId="0" borderId="0" xfId="59" applyFont="1" applyFill="1" applyBorder="1" applyAlignment="1" applyProtection="1">
      <alignment/>
      <protection locked="0"/>
    </xf>
    <xf numFmtId="0" fontId="8" fillId="0" borderId="0" xfId="59" applyFont="1" applyFill="1" applyBorder="1" applyAlignment="1" applyProtection="1">
      <alignment/>
      <protection locked="0"/>
    </xf>
    <xf numFmtId="1" fontId="11" fillId="0" borderId="0" xfId="59" applyNumberFormat="1" applyFont="1" applyFill="1" applyBorder="1" applyAlignment="1" applyProtection="1">
      <alignment/>
      <protection locked="0"/>
    </xf>
    <xf numFmtId="0" fontId="9" fillId="0" borderId="0" xfId="59" applyFont="1" applyFill="1" applyBorder="1" applyAlignment="1" applyProtection="1">
      <alignment vertical="center"/>
      <protection/>
    </xf>
    <xf numFmtId="1" fontId="11" fillId="0" borderId="0" xfId="59" applyNumberFormat="1" applyFont="1" applyFill="1" applyBorder="1" applyAlignment="1" applyProtection="1">
      <alignment vertical="center"/>
      <protection/>
    </xf>
    <xf numFmtId="1" fontId="14" fillId="0" borderId="12" xfId="59" applyNumberFormat="1" applyFont="1" applyFill="1" applyBorder="1" applyAlignment="1" applyProtection="1">
      <alignment horizontal="center" vertical="center"/>
      <protection/>
    </xf>
    <xf numFmtId="0" fontId="8" fillId="0" borderId="28" xfId="59" applyFont="1" applyFill="1" applyBorder="1" applyAlignment="1" applyProtection="1">
      <alignment vertical="center" wrapText="1"/>
      <protection locked="0"/>
    </xf>
    <xf numFmtId="0" fontId="8" fillId="0" borderId="26" xfId="59" applyFont="1" applyFill="1" applyBorder="1" applyAlignment="1" applyProtection="1">
      <alignment vertical="center"/>
      <protection locked="0"/>
    </xf>
    <xf numFmtId="5" fontId="0" fillId="0" borderId="12" xfId="59" applyNumberFormat="1" applyFont="1" applyFill="1" applyBorder="1" applyAlignment="1" applyProtection="1">
      <alignment horizontal="center" vertical="center" wrapText="1"/>
      <protection/>
    </xf>
    <xf numFmtId="175" fontId="9" fillId="0" borderId="25" xfId="59" applyNumberFormat="1" applyFont="1" applyFill="1" applyBorder="1" applyAlignment="1" applyProtection="1">
      <alignment horizontal="center" vertical="center"/>
      <protection locked="0"/>
    </xf>
    <xf numFmtId="0" fontId="0" fillId="0" borderId="12" xfId="59" applyFont="1" applyFill="1" applyBorder="1" applyAlignment="1">
      <alignment horizontal="left" vertical="center" wrapText="1"/>
      <protection/>
    </xf>
    <xf numFmtId="0" fontId="5" fillId="0" borderId="0" xfId="59" applyFont="1" applyAlignment="1" applyProtection="1">
      <alignment/>
      <protection/>
    </xf>
    <xf numFmtId="2" fontId="14" fillId="35" borderId="16" xfId="59" applyNumberFormat="1" applyFont="1" applyFill="1" applyBorder="1" applyAlignment="1" applyProtection="1">
      <alignment horizontal="center" vertical="center"/>
      <protection locked="0"/>
    </xf>
    <xf numFmtId="0" fontId="12" fillId="0" borderId="0" xfId="59" applyFont="1" applyBorder="1" applyAlignment="1">
      <alignment horizontal="left" wrapText="1"/>
      <protection/>
    </xf>
    <xf numFmtId="0" fontId="8" fillId="0" borderId="0" xfId="59" applyFont="1" applyFill="1" applyBorder="1" applyAlignment="1" applyProtection="1">
      <alignment horizontal="left" wrapText="1"/>
      <protection locked="0"/>
    </xf>
    <xf numFmtId="0" fontId="8" fillId="0" borderId="0" xfId="59" applyFont="1" applyFill="1" applyBorder="1" applyAlignment="1" applyProtection="1">
      <alignment horizontal="left"/>
      <protection locked="0"/>
    </xf>
    <xf numFmtId="0" fontId="8" fillId="0" borderId="0" xfId="59" applyFont="1" applyAlignment="1" applyProtection="1">
      <alignment horizontal="left" wrapText="1"/>
      <protection/>
    </xf>
    <xf numFmtId="0" fontId="12" fillId="33" borderId="10" xfId="59" applyFont="1" applyFill="1" applyBorder="1" applyAlignment="1" applyProtection="1">
      <alignment horizontal="left"/>
      <protection locked="0"/>
    </xf>
    <xf numFmtId="0" fontId="12" fillId="33" borderId="16" xfId="59" applyFont="1" applyFill="1" applyBorder="1" applyAlignment="1" applyProtection="1">
      <alignment horizontal="left"/>
      <protection locked="0"/>
    </xf>
    <xf numFmtId="0" fontId="9" fillId="0" borderId="10" xfId="59" applyFont="1" applyFill="1" applyBorder="1" applyAlignment="1" applyProtection="1">
      <alignment horizontal="center" vertical="center" wrapText="1"/>
      <protection/>
    </xf>
    <xf numFmtId="0" fontId="9" fillId="0" borderId="16" xfId="59" applyFont="1" applyFill="1" applyBorder="1" applyAlignment="1" applyProtection="1">
      <alignment horizontal="center" vertical="center" wrapText="1"/>
      <protection/>
    </xf>
    <xf numFmtId="0" fontId="12" fillId="33" borderId="22" xfId="59" applyFont="1" applyFill="1" applyBorder="1" applyAlignment="1" applyProtection="1">
      <alignment horizontal="left"/>
      <protection locked="0"/>
    </xf>
    <xf numFmtId="0" fontId="8" fillId="0" borderId="17" xfId="59" applyFont="1" applyFill="1" applyBorder="1" applyAlignment="1" applyProtection="1">
      <alignment vertical="center"/>
      <protection locked="0"/>
    </xf>
    <xf numFmtId="0" fontId="8" fillId="0" borderId="17" xfId="59" applyFont="1" applyFill="1" applyBorder="1" applyAlignment="1" applyProtection="1">
      <alignment vertical="center" wrapText="1"/>
      <protection locked="0"/>
    </xf>
    <xf numFmtId="1" fontId="11" fillId="0" borderId="12" xfId="59" applyNumberFormat="1" applyFont="1" applyFill="1" applyBorder="1" applyAlignment="1" applyProtection="1">
      <alignment/>
      <protection locked="0"/>
    </xf>
    <xf numFmtId="1" fontId="8" fillId="0" borderId="12" xfId="59" applyNumberFormat="1" applyFont="1" applyFill="1" applyBorder="1" applyAlignment="1" applyProtection="1">
      <alignment horizontal="center" vertical="center"/>
      <protection/>
    </xf>
    <xf numFmtId="1" fontId="32" fillId="0" borderId="0" xfId="59" applyNumberFormat="1" applyFont="1" applyFill="1" applyBorder="1" applyAlignment="1" applyProtection="1">
      <alignment/>
      <protection/>
    </xf>
    <xf numFmtId="0" fontId="7" fillId="0" borderId="0" xfId="59" applyFont="1" applyFill="1" applyBorder="1" applyAlignment="1" applyProtection="1">
      <alignment horizontal="right"/>
      <protection/>
    </xf>
    <xf numFmtId="173" fontId="9" fillId="36" borderId="12" xfId="59" applyNumberFormat="1" applyFont="1" applyFill="1" applyBorder="1" applyAlignment="1" applyProtection="1">
      <alignment/>
      <protection locked="0"/>
    </xf>
    <xf numFmtId="173" fontId="9" fillId="36" borderId="12" xfId="57" applyNumberFormat="1" applyFont="1" applyFill="1" applyBorder="1" applyAlignment="1" applyProtection="1">
      <alignment vertical="center"/>
      <protection/>
    </xf>
    <xf numFmtId="173" fontId="9" fillId="33" borderId="12" xfId="57" applyNumberFormat="1" applyFont="1" applyFill="1" applyBorder="1" applyAlignment="1" applyProtection="1">
      <alignment vertical="center"/>
      <protection/>
    </xf>
  </cellXfs>
  <cellStyles count="5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BoldCenter" xfId="42"/>
    <cellStyle name="BoldLeft" xfId="43"/>
    <cellStyle name="BoldRight" xfId="44"/>
    <cellStyle name="Center" xfId="45"/>
    <cellStyle name="Comma [0]" xfId="46"/>
    <cellStyle name="Eingabe" xfId="47"/>
    <cellStyle name="Ergebnis" xfId="48"/>
    <cellStyle name="Erklärender Text" xfId="49"/>
    <cellStyle name="Euro" xfId="50"/>
    <cellStyle name="Gut" xfId="51"/>
    <cellStyle name="Comma" xfId="52"/>
    <cellStyle name="Left" xfId="53"/>
    <cellStyle name="Hyperlink" xfId="54"/>
    <cellStyle name="Neutral" xfId="55"/>
    <cellStyle name="Notiz" xfId="56"/>
    <cellStyle name="Percent" xfId="57"/>
    <cellStyle name="Schlecht" xfId="58"/>
    <cellStyle name="Standard_Elternbeitragsrechner_KG_4" xfId="59"/>
    <cellStyle name="Überschrift" xfId="60"/>
    <cellStyle name="Überschrift 1" xfId="61"/>
    <cellStyle name="Überschrift 2" xfId="62"/>
    <cellStyle name="Überschrift 3" xfId="63"/>
    <cellStyle name="Überschrift 4" xfId="64"/>
    <cellStyle name="Verknüpfte Zelle" xfId="65"/>
    <cellStyle name="Currency" xfId="66"/>
    <cellStyle name="Currency [0]" xfId="67"/>
    <cellStyle name="Warnender Text" xfId="68"/>
    <cellStyle name="Zelle überprüfen" xfId="69"/>
  </cellStyles>
  <dxfs count="4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C6EF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74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2</xdr:col>
      <xdr:colOff>0</xdr:colOff>
      <xdr:row>1</xdr:row>
      <xdr:rowOff>0</xdr:rowOff>
    </xdr:to>
    <xdr:pic>
      <xdr:nvPicPr>
        <xdr:cNvPr id="1" name="Picture 21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800725" cy="7334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66675</xdr:colOff>
      <xdr:row>0</xdr:row>
      <xdr:rowOff>123825</xdr:rowOff>
    </xdr:from>
    <xdr:to>
      <xdr:col>1</xdr:col>
      <xdr:colOff>0</xdr:colOff>
      <xdr:row>0</xdr:row>
      <xdr:rowOff>333375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66675" y="123825"/>
          <a:ext cx="428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TAGESMÜTTER BZW. -VÄTER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1952625</xdr:colOff>
      <xdr:row>0</xdr:row>
      <xdr:rowOff>428625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1145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514350</xdr:colOff>
      <xdr:row>0</xdr:row>
      <xdr:rowOff>371475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76275" y="37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0</xdr:row>
      <xdr:rowOff>390525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9532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0</xdr:rowOff>
    </xdr:from>
    <xdr:to>
      <xdr:col>3</xdr:col>
      <xdr:colOff>0</xdr:colOff>
      <xdr:row>0</xdr:row>
      <xdr:rowOff>609600</xdr:rowOff>
    </xdr:to>
    <xdr:pic>
      <xdr:nvPicPr>
        <xdr:cNvPr id="4" name="Picture 4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0200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3619500</xdr:colOff>
      <xdr:row>0</xdr:row>
      <xdr:rowOff>295275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525" y="104775"/>
          <a:ext cx="3771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TAGESMÜTTER BZW. -VÄTER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1952625</xdr:colOff>
      <xdr:row>0</xdr:row>
      <xdr:rowOff>428625</xdr:rowOff>
    </xdr:from>
    <xdr:ext cx="76200" cy="200025"/>
    <xdr:sp fLocksText="0">
      <xdr:nvSpPr>
        <xdr:cNvPr id="1" name="Text Box 10"/>
        <xdr:cNvSpPr txBox="1">
          <a:spLocks noChangeArrowheads="1"/>
        </xdr:cNvSpPr>
      </xdr:nvSpPr>
      <xdr:spPr>
        <a:xfrm>
          <a:off x="2114550" y="428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504825</xdr:colOff>
      <xdr:row>0</xdr:row>
      <xdr:rowOff>371475</xdr:rowOff>
    </xdr:from>
    <xdr:ext cx="76200" cy="200025"/>
    <xdr:sp fLocksText="0">
      <xdr:nvSpPr>
        <xdr:cNvPr id="2" name="Text Box 11"/>
        <xdr:cNvSpPr txBox="1">
          <a:spLocks noChangeArrowheads="1"/>
        </xdr:cNvSpPr>
      </xdr:nvSpPr>
      <xdr:spPr>
        <a:xfrm>
          <a:off x="666750" y="37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533400</xdr:colOff>
      <xdr:row>0</xdr:row>
      <xdr:rowOff>390525</xdr:rowOff>
    </xdr:from>
    <xdr:ext cx="76200" cy="200025"/>
    <xdr:sp fLocksText="0">
      <xdr:nvSpPr>
        <xdr:cNvPr id="3" name="Text Box 12"/>
        <xdr:cNvSpPr txBox="1">
          <a:spLocks noChangeArrowheads="1"/>
        </xdr:cNvSpPr>
      </xdr:nvSpPr>
      <xdr:spPr>
        <a:xfrm>
          <a:off x="695325" y="390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</xdr:colOff>
      <xdr:row>0</xdr:row>
      <xdr:rowOff>38100</xdr:rowOff>
    </xdr:from>
    <xdr:to>
      <xdr:col>2</xdr:col>
      <xdr:colOff>1066800</xdr:colOff>
      <xdr:row>0</xdr:row>
      <xdr:rowOff>647700</xdr:rowOff>
    </xdr:to>
    <xdr:pic>
      <xdr:nvPicPr>
        <xdr:cNvPr id="4" name="Picture 89" descr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5638800" cy="6096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9525</xdr:colOff>
      <xdr:row>0</xdr:row>
      <xdr:rowOff>104775</xdr:rowOff>
    </xdr:from>
    <xdr:to>
      <xdr:col>1</xdr:col>
      <xdr:colOff>3619500</xdr:colOff>
      <xdr:row>0</xdr:row>
      <xdr:rowOff>295275</xdr:rowOff>
    </xdr:to>
    <xdr:sp>
      <xdr:nvSpPr>
        <xdr:cNvPr id="5" name="Text Box 90"/>
        <xdr:cNvSpPr txBox="1">
          <a:spLocks noChangeArrowheads="1"/>
        </xdr:cNvSpPr>
      </xdr:nvSpPr>
      <xdr:spPr>
        <a:xfrm>
          <a:off x="9525" y="104775"/>
          <a:ext cx="37719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TAGESMÜTTER BZW. -VÄTER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D:\EltBeitr0412\Wels_Kreuzschw_EB_Model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inSTAT Commands"/>
      <sheetName val="WinSTAT Trigger"/>
      <sheetName val="ListeKinder"/>
      <sheetName val="ModellTest"/>
      <sheetName val="Modell"/>
      <sheetName val="Vergleich"/>
      <sheetName val="Brutto"/>
      <sheetName val="Mod_Wels"/>
    </sheetNames>
    <sheetDataSet>
      <sheetData sheetId="2">
        <row r="2">
          <cell r="N2" t="str">
            <v>Anrech, Einkommen</v>
          </cell>
        </row>
        <row r="3">
          <cell r="N3">
            <v>1300</v>
          </cell>
        </row>
        <row r="4">
          <cell r="N4">
            <v>1067</v>
          </cell>
        </row>
        <row r="5">
          <cell r="N5">
            <v>1127</v>
          </cell>
        </row>
        <row r="6">
          <cell r="N6">
            <v>2434.64</v>
          </cell>
        </row>
        <row r="7">
          <cell r="N7">
            <v>2434.64</v>
          </cell>
        </row>
        <row r="8">
          <cell r="N8">
            <v>2011</v>
          </cell>
        </row>
        <row r="9">
          <cell r="N9">
            <v>3083</v>
          </cell>
        </row>
        <row r="10">
          <cell r="N10">
            <v>1642</v>
          </cell>
        </row>
        <row r="11">
          <cell r="N11">
            <v>1642</v>
          </cell>
        </row>
        <row r="12">
          <cell r="N12">
            <v>2361.5</v>
          </cell>
        </row>
        <row r="13">
          <cell r="N13">
            <v>1342</v>
          </cell>
        </row>
        <row r="14">
          <cell r="N14">
            <v>1312</v>
          </cell>
        </row>
        <row r="15">
          <cell r="N15">
            <v>1312</v>
          </cell>
        </row>
        <row r="16">
          <cell r="N16">
            <v>2402.5</v>
          </cell>
        </row>
        <row r="17">
          <cell r="N17">
            <v>1162</v>
          </cell>
        </row>
        <row r="18">
          <cell r="N18">
            <v>1262</v>
          </cell>
        </row>
        <row r="19">
          <cell r="N19">
            <v>2852</v>
          </cell>
        </row>
        <row r="20">
          <cell r="N20">
            <v>1361</v>
          </cell>
        </row>
        <row r="21">
          <cell r="N21">
            <v>2000</v>
          </cell>
        </row>
        <row r="22">
          <cell r="N22">
            <v>590</v>
          </cell>
        </row>
        <row r="23">
          <cell r="N23">
            <v>2224</v>
          </cell>
        </row>
        <row r="24">
          <cell r="N24">
            <v>4007</v>
          </cell>
        </row>
        <row r="25">
          <cell r="N25">
            <v>2490</v>
          </cell>
        </row>
        <row r="26">
          <cell r="N26">
            <v>2490</v>
          </cell>
        </row>
        <row r="27">
          <cell r="N27">
            <v>1322</v>
          </cell>
        </row>
        <row r="28">
          <cell r="N28">
            <v>1603.3</v>
          </cell>
        </row>
        <row r="29">
          <cell r="N29">
            <v>2500</v>
          </cell>
        </row>
        <row r="30">
          <cell r="N30">
            <v>1900</v>
          </cell>
        </row>
        <row r="31">
          <cell r="N31">
            <v>1900</v>
          </cell>
        </row>
        <row r="32">
          <cell r="N32">
            <v>1606</v>
          </cell>
        </row>
        <row r="33">
          <cell r="N33">
            <v>1707.15</v>
          </cell>
        </row>
        <row r="34">
          <cell r="N34">
            <v>2077</v>
          </cell>
        </row>
        <row r="35">
          <cell r="N35">
            <v>2254</v>
          </cell>
        </row>
        <row r="36">
          <cell r="N36">
            <v>3650</v>
          </cell>
        </row>
        <row r="37">
          <cell r="N37">
            <v>1383</v>
          </cell>
        </row>
        <row r="38">
          <cell r="N38">
            <v>2400</v>
          </cell>
        </row>
        <row r="39">
          <cell r="N39">
            <v>2400</v>
          </cell>
        </row>
        <row r="40">
          <cell r="N40">
            <v>1724</v>
          </cell>
        </row>
        <row r="41">
          <cell r="N41">
            <v>1520.4</v>
          </cell>
        </row>
        <row r="42">
          <cell r="N42">
            <v>1631</v>
          </cell>
        </row>
        <row r="43">
          <cell r="N43">
            <v>1643</v>
          </cell>
        </row>
        <row r="44">
          <cell r="N44">
            <v>2758.9</v>
          </cell>
        </row>
        <row r="45">
          <cell r="N45">
            <v>1282</v>
          </cell>
        </row>
        <row r="46">
          <cell r="N46">
            <v>1928</v>
          </cell>
        </row>
        <row r="47">
          <cell r="N47">
            <v>2200</v>
          </cell>
        </row>
        <row r="48">
          <cell r="N48">
            <v>2200</v>
          </cell>
        </row>
        <row r="49">
          <cell r="N49">
            <v>2400</v>
          </cell>
        </row>
        <row r="50">
          <cell r="N50">
            <v>4869.1</v>
          </cell>
        </row>
        <row r="51">
          <cell r="N51">
            <v>4869.1</v>
          </cell>
        </row>
        <row r="52">
          <cell r="N52">
            <v>1353</v>
          </cell>
        </row>
        <row r="53">
          <cell r="N53">
            <v>2400</v>
          </cell>
        </row>
        <row r="54">
          <cell r="N54">
            <v>1369</v>
          </cell>
        </row>
        <row r="55">
          <cell r="N55">
            <v>1943</v>
          </cell>
        </row>
        <row r="56">
          <cell r="N56">
            <v>2144.12</v>
          </cell>
        </row>
        <row r="57">
          <cell r="N57">
            <v>2751</v>
          </cell>
        </row>
        <row r="58">
          <cell r="N58">
            <v>1299.6</v>
          </cell>
        </row>
        <row r="59">
          <cell r="N59">
            <v>1271</v>
          </cell>
        </row>
        <row r="60">
          <cell r="N60">
            <v>1478.63</v>
          </cell>
        </row>
        <row r="61">
          <cell r="N61">
            <v>2497</v>
          </cell>
        </row>
        <row r="62">
          <cell r="N62">
            <v>2500</v>
          </cell>
        </row>
        <row r="63">
          <cell r="N63">
            <v>1349</v>
          </cell>
        </row>
        <row r="64">
          <cell r="N64">
            <v>2243</v>
          </cell>
        </row>
        <row r="65">
          <cell r="N65">
            <v>1457</v>
          </cell>
        </row>
        <row r="66">
          <cell r="N66">
            <v>2234</v>
          </cell>
        </row>
        <row r="67">
          <cell r="N67">
            <v>1453</v>
          </cell>
        </row>
        <row r="68">
          <cell r="N68">
            <v>368</v>
          </cell>
        </row>
        <row r="69">
          <cell r="N69">
            <v>1132</v>
          </cell>
        </row>
        <row r="70">
          <cell r="N70">
            <v>1721</v>
          </cell>
        </row>
        <row r="71">
          <cell r="N71">
            <v>2022</v>
          </cell>
        </row>
        <row r="72">
          <cell r="N72">
            <v>2500</v>
          </cell>
        </row>
        <row r="73">
          <cell r="N73">
            <v>1865</v>
          </cell>
        </row>
        <row r="74">
          <cell r="N74">
            <v>2788</v>
          </cell>
        </row>
        <row r="75">
          <cell r="N75">
            <v>2009</v>
          </cell>
        </row>
        <row r="76">
          <cell r="N76">
            <v>754</v>
          </cell>
        </row>
        <row r="77">
          <cell r="N77">
            <v>3067</v>
          </cell>
        </row>
        <row r="78">
          <cell r="N78">
            <v>717</v>
          </cell>
        </row>
        <row r="79">
          <cell r="N79">
            <v>2423</v>
          </cell>
        </row>
        <row r="80">
          <cell r="N80">
            <v>538</v>
          </cell>
        </row>
        <row r="81">
          <cell r="N81">
            <v>2040</v>
          </cell>
        </row>
        <row r="82">
          <cell r="N82">
            <v>2040</v>
          </cell>
        </row>
        <row r="83">
          <cell r="N83">
            <v>1191.13</v>
          </cell>
        </row>
        <row r="84">
          <cell r="N84">
            <v>2500</v>
          </cell>
        </row>
        <row r="85">
          <cell r="N85">
            <v>1691.25</v>
          </cell>
        </row>
        <row r="86">
          <cell r="N86">
            <v>2405</v>
          </cell>
        </row>
        <row r="87">
          <cell r="N87">
            <v>1499</v>
          </cell>
        </row>
        <row r="88">
          <cell r="N88">
            <v>2402.5</v>
          </cell>
        </row>
        <row r="89">
          <cell r="N89">
            <v>638</v>
          </cell>
        </row>
        <row r="90">
          <cell r="N90">
            <v>-300</v>
          </cell>
        </row>
        <row r="91">
          <cell r="N91">
            <v>1680</v>
          </cell>
        </row>
        <row r="92">
          <cell r="N92">
            <v>-200</v>
          </cell>
        </row>
        <row r="93">
          <cell r="N93">
            <v>1735</v>
          </cell>
        </row>
        <row r="94">
          <cell r="N94">
            <v>-300</v>
          </cell>
        </row>
        <row r="95">
          <cell r="N95">
            <v>-300</v>
          </cell>
        </row>
        <row r="96">
          <cell r="N96">
            <v>745</v>
          </cell>
        </row>
        <row r="97">
          <cell r="N97">
            <v>745</v>
          </cell>
        </row>
        <row r="98">
          <cell r="N98">
            <v>-100</v>
          </cell>
        </row>
        <row r="99">
          <cell r="N99">
            <v>1467</v>
          </cell>
        </row>
        <row r="100">
          <cell r="N100">
            <v>1523</v>
          </cell>
        </row>
        <row r="101">
          <cell r="N101">
            <v>2033</v>
          </cell>
        </row>
        <row r="102">
          <cell r="N102">
            <v>1007.6500000000001</v>
          </cell>
        </row>
        <row r="103">
          <cell r="N103">
            <v>-200</v>
          </cell>
        </row>
        <row r="104">
          <cell r="N104">
            <v>-100</v>
          </cell>
        </row>
        <row r="105">
          <cell r="N105">
            <v>-100</v>
          </cell>
        </row>
        <row r="106">
          <cell r="N106">
            <v>328</v>
          </cell>
        </row>
        <row r="107">
          <cell r="N107">
            <v>611</v>
          </cell>
        </row>
        <row r="108">
          <cell r="N108">
            <v>1175</v>
          </cell>
        </row>
        <row r="109">
          <cell r="N109">
            <v>2345</v>
          </cell>
        </row>
        <row r="110">
          <cell r="N110">
            <v>1376</v>
          </cell>
        </row>
        <row r="111">
          <cell r="N111">
            <v>1103</v>
          </cell>
        </row>
        <row r="112">
          <cell r="N112">
            <v>625.58</v>
          </cell>
        </row>
        <row r="113">
          <cell r="N113">
            <v>1769</v>
          </cell>
        </row>
        <row r="114">
          <cell r="N114">
            <v>2362</v>
          </cell>
        </row>
        <row r="115">
          <cell r="N115">
            <v>918</v>
          </cell>
        </row>
        <row r="116">
          <cell r="N116">
            <v>338</v>
          </cell>
        </row>
        <row r="117">
          <cell r="N117">
            <v>338</v>
          </cell>
        </row>
        <row r="118">
          <cell r="N118">
            <v>1181</v>
          </cell>
        </row>
        <row r="119">
          <cell r="N119">
            <v>2023</v>
          </cell>
        </row>
        <row r="120">
          <cell r="N120">
            <v>2379</v>
          </cell>
        </row>
        <row r="121">
          <cell r="N121">
            <v>2379</v>
          </cell>
        </row>
        <row r="122">
          <cell r="N122">
            <v>2362</v>
          </cell>
        </row>
        <row r="123">
          <cell r="N123">
            <v>2400</v>
          </cell>
        </row>
        <row r="124">
          <cell r="N124">
            <v>2922</v>
          </cell>
        </row>
        <row r="125">
          <cell r="N125">
            <v>450</v>
          </cell>
        </row>
        <row r="126">
          <cell r="N126">
            <v>652</v>
          </cell>
        </row>
        <row r="127">
          <cell r="N127">
            <v>432</v>
          </cell>
        </row>
        <row r="128">
          <cell r="N128">
            <v>974</v>
          </cell>
        </row>
        <row r="129">
          <cell r="N129">
            <v>638</v>
          </cell>
        </row>
        <row r="130">
          <cell r="N130">
            <v>911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3:B19"/>
  <sheetViews>
    <sheetView showGridLines="0" zoomScalePageLayoutView="0" workbookViewId="0" topLeftCell="A1">
      <selection activeCell="A3" sqref="A3:B3"/>
    </sheetView>
  </sheetViews>
  <sheetFormatPr defaultColWidth="11.421875" defaultRowHeight="12.75"/>
  <cols>
    <col min="1" max="1" width="65.28125" style="6" customWidth="1"/>
    <col min="2" max="2" width="22.00390625" style="6" customWidth="1"/>
    <col min="3" max="3" width="17.421875" style="1" customWidth="1"/>
    <col min="4" max="4" width="14.7109375" style="1" customWidth="1"/>
    <col min="5" max="5" width="14.00390625" style="1" customWidth="1"/>
    <col min="6" max="16384" width="11.421875" style="1" customWidth="1"/>
  </cols>
  <sheetData>
    <row r="1" ht="60" customHeight="1"/>
    <row r="2" ht="12.75" customHeight="1"/>
    <row r="3" spans="1:2" ht="32.25" customHeight="1">
      <c r="A3" s="123" t="s">
        <v>42</v>
      </c>
      <c r="B3" s="123"/>
    </row>
    <row r="4" spans="1:2" ht="16.5" customHeight="1">
      <c r="A4" s="69"/>
      <c r="B4" s="69"/>
    </row>
    <row r="5" spans="1:2" ht="12.75">
      <c r="A5" s="67" t="s">
        <v>49</v>
      </c>
      <c r="B5" s="68"/>
    </row>
    <row r="6" spans="1:2" s="57" customFormat="1" ht="12.75">
      <c r="A6" s="63" t="s">
        <v>5</v>
      </c>
      <c r="B6" s="64">
        <v>0.49</v>
      </c>
    </row>
    <row r="7" spans="1:2" s="57" customFormat="1" ht="12.75">
      <c r="A7" s="120" t="s">
        <v>44</v>
      </c>
      <c r="B7" s="64">
        <v>1612.07</v>
      </c>
    </row>
    <row r="8" spans="1:2" s="57" customFormat="1" ht="12.75">
      <c r="A8" s="63" t="s">
        <v>6</v>
      </c>
      <c r="B8" s="64">
        <v>4.85</v>
      </c>
    </row>
    <row r="9" spans="1:2" s="57" customFormat="1" ht="12.75">
      <c r="A9" s="120" t="s">
        <v>10</v>
      </c>
      <c r="B9" s="64">
        <v>9350.04</v>
      </c>
    </row>
    <row r="10" spans="1:2" s="57" customFormat="1" ht="12.75">
      <c r="A10" s="65"/>
      <c r="B10" s="59"/>
    </row>
    <row r="11" spans="1:2" s="57" customFormat="1" ht="12.75">
      <c r="A11" s="58" t="s">
        <v>2</v>
      </c>
      <c r="B11" s="60">
        <v>74.13</v>
      </c>
    </row>
    <row r="12" spans="1:2" s="57" customFormat="1" ht="12.75">
      <c r="A12" s="58" t="s">
        <v>3</v>
      </c>
      <c r="B12" s="60">
        <v>564.23</v>
      </c>
    </row>
    <row r="13" spans="1:2" s="57" customFormat="1" ht="12.75">
      <c r="A13" s="61"/>
      <c r="B13" s="59"/>
    </row>
    <row r="14" spans="1:2" ht="12.75">
      <c r="A14" s="93" t="s">
        <v>0</v>
      </c>
      <c r="B14" s="23"/>
    </row>
    <row r="15" spans="1:2" ht="12.75">
      <c r="A15" s="62" t="s">
        <v>11</v>
      </c>
      <c r="B15" s="66">
        <v>0.5</v>
      </c>
    </row>
    <row r="16" spans="1:2" ht="12.75">
      <c r="A16" s="62" t="s">
        <v>12</v>
      </c>
      <c r="B16" s="66">
        <v>1</v>
      </c>
    </row>
    <row r="17" spans="1:2" ht="27" customHeight="1">
      <c r="A17" s="62" t="s">
        <v>1</v>
      </c>
      <c r="B17" s="118">
        <v>200</v>
      </c>
    </row>
    <row r="18" spans="1:2" s="7" customFormat="1" ht="15.75" customHeight="1">
      <c r="A18" s="19"/>
      <c r="B18" s="20"/>
    </row>
    <row r="19" ht="11.25">
      <c r="A19" s="6" t="s">
        <v>47</v>
      </c>
    </row>
  </sheetData>
  <sheetProtection selectLockedCells="1"/>
  <mergeCells count="1">
    <mergeCell ref="A3:B3"/>
  </mergeCells>
  <dataValidations count="3">
    <dataValidation type="decimal" allowBlank="1" showInputMessage="1" showErrorMessage="1" error="Der Geschwisterabschlag für ein 3. oder weiteres Kind einer Familie, das eine beitragspflichtige Kinderbetreuungseinrichtung besucht, ist mit max. 100% festzusetzen " sqref="B16">
      <formula1>0</formula1>
      <formula2>1</formula2>
    </dataValidation>
    <dataValidation type="decimal" allowBlank="1" showInputMessage="1" showErrorMessage="1" error="Der Geschwisterabschlag für das 2. Kind einer Familie, das eine beitragspflichtige Kinderbetreuungseinrichtung besucht, ist mit max. 50% festzusetzen " sqref="B15">
      <formula1>0</formula1>
      <formula2>0.5</formula2>
    </dataValidation>
    <dataValidation type="whole" operator="equal" allowBlank="1" showInputMessage="1" showErrorMessage="1" error="200,-- Euro lt. Oö. Elternbeitragsverordnung 2011" sqref="B17">
      <formula1>200</formula1>
    </dataValidation>
  </dataValidations>
  <printOptions horizontalCentered="1"/>
  <pageMargins left="0.15748031496062992" right="0.15748031496062992" top="0.984251968503937" bottom="0.2362204724409449" header="0.15748031496062992" footer="0.15748031496062992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M72"/>
  <sheetViews>
    <sheetView showGridLines="0" zoomScalePageLayoutView="0" workbookViewId="0" topLeftCell="A1">
      <selection activeCell="A2" sqref="A2:B2"/>
    </sheetView>
  </sheetViews>
  <sheetFormatPr defaultColWidth="11.421875" defaultRowHeight="12.75"/>
  <cols>
    <col min="1" max="1" width="2.421875" style="2" customWidth="1"/>
    <col min="2" max="2" width="87.57421875" style="2" customWidth="1"/>
    <col min="3" max="3" width="30.57421875" style="2" customWidth="1"/>
    <col min="4" max="5" width="11.421875" style="0" hidden="1" customWidth="1"/>
    <col min="6" max="6" width="49.28125" style="29" hidden="1" customWidth="1"/>
    <col min="7" max="7" width="11.421875" style="2" hidden="1" customWidth="1"/>
    <col min="8" max="16384" width="11.421875" style="2" customWidth="1"/>
  </cols>
  <sheetData>
    <row r="1" spans="1:8" s="16" customFormat="1" ht="60" customHeight="1">
      <c r="A1" s="5"/>
      <c r="B1" s="70"/>
      <c r="C1" s="70"/>
      <c r="D1" s="15"/>
      <c r="E1" s="15"/>
      <c r="F1" s="26"/>
      <c r="G1" s="24"/>
      <c r="H1" s="24"/>
    </row>
    <row r="2" spans="1:13" s="3" customFormat="1" ht="18" customHeight="1">
      <c r="A2" s="127" t="s">
        <v>48</v>
      </c>
      <c r="B2" s="128"/>
      <c r="C2" s="54"/>
      <c r="D2" s="43">
        <v>1</v>
      </c>
      <c r="E2" s="24"/>
      <c r="F2" s="27"/>
      <c r="G2" s="24"/>
      <c r="H2" s="24"/>
      <c r="I2" s="24"/>
      <c r="J2" s="24"/>
      <c r="K2" s="24"/>
      <c r="L2" s="24"/>
      <c r="M2" s="24"/>
    </row>
    <row r="3" spans="1:13" s="3" customFormat="1" ht="18" customHeight="1">
      <c r="A3" s="110"/>
      <c r="B3" s="111"/>
      <c r="C3" s="112"/>
      <c r="D3" s="85"/>
      <c r="E3" s="24"/>
      <c r="F3" s="27"/>
      <c r="G3" s="24"/>
      <c r="H3" s="24"/>
      <c r="I3" s="24"/>
      <c r="J3" s="24"/>
      <c r="K3" s="24"/>
      <c r="L3" s="24"/>
      <c r="M3" s="24"/>
    </row>
    <row r="4" spans="1:13" s="3" customFormat="1" ht="36.75" customHeight="1">
      <c r="A4" s="124" t="s">
        <v>35</v>
      </c>
      <c r="B4" s="125"/>
      <c r="C4" s="125"/>
      <c r="D4" s="85"/>
      <c r="E4" s="24"/>
      <c r="F4" s="27"/>
      <c r="G4" s="24"/>
      <c r="H4" s="24"/>
      <c r="I4" s="24"/>
      <c r="J4" s="24"/>
      <c r="K4" s="24"/>
      <c r="L4" s="24"/>
      <c r="M4" s="24"/>
    </row>
    <row r="5" spans="1:13" s="3" customFormat="1" ht="18" customHeight="1">
      <c r="A5" s="107"/>
      <c r="B5" s="108"/>
      <c r="C5" s="109"/>
      <c r="D5" s="85"/>
      <c r="E5" s="24"/>
      <c r="F5" s="27"/>
      <c r="G5" s="24"/>
      <c r="H5" s="24"/>
      <c r="I5" s="24"/>
      <c r="J5" s="24"/>
      <c r="K5" s="24"/>
      <c r="L5" s="24"/>
      <c r="M5" s="24"/>
    </row>
    <row r="6" spans="1:13" s="38" customFormat="1" ht="18" customHeight="1">
      <c r="A6" s="73" t="s">
        <v>18</v>
      </c>
      <c r="B6" s="79"/>
      <c r="C6" s="87"/>
      <c r="D6" s="46"/>
      <c r="E6" s="37"/>
      <c r="F6" s="41"/>
      <c r="G6" s="37"/>
      <c r="H6" s="37"/>
      <c r="I6" s="37"/>
      <c r="J6" s="37"/>
      <c r="K6" s="37"/>
      <c r="L6" s="37"/>
      <c r="M6" s="37"/>
    </row>
    <row r="7" spans="1:13" s="38" customFormat="1" ht="24">
      <c r="A7" s="73"/>
      <c r="B7" s="116" t="s">
        <v>37</v>
      </c>
      <c r="C7" s="122">
        <v>4200</v>
      </c>
      <c r="D7" s="40"/>
      <c r="E7" s="37"/>
      <c r="F7" s="41"/>
      <c r="G7" s="37"/>
      <c r="H7" s="37"/>
      <c r="I7" s="37"/>
      <c r="J7" s="37"/>
      <c r="K7" s="37"/>
      <c r="L7" s="37"/>
      <c r="M7" s="37"/>
    </row>
    <row r="8" spans="1:13" s="38" customFormat="1" ht="24">
      <c r="A8" s="72"/>
      <c r="B8" s="97" t="s">
        <v>19</v>
      </c>
      <c r="C8" s="48">
        <v>0</v>
      </c>
      <c r="D8" s="40"/>
      <c r="E8" s="37"/>
      <c r="F8" s="41"/>
      <c r="G8" s="37"/>
      <c r="H8" s="37"/>
      <c r="I8" s="37"/>
      <c r="J8" s="37"/>
      <c r="K8" s="37"/>
      <c r="L8" s="37"/>
      <c r="M8" s="37"/>
    </row>
    <row r="9" spans="1:13" s="38" customFormat="1" ht="24">
      <c r="A9" s="42"/>
      <c r="B9" s="98" t="s">
        <v>20</v>
      </c>
      <c r="C9" s="48">
        <v>0</v>
      </c>
      <c r="D9" s="40"/>
      <c r="E9" s="37"/>
      <c r="F9" s="41"/>
      <c r="G9" s="37"/>
      <c r="H9" s="37"/>
      <c r="I9" s="37"/>
      <c r="J9" s="37"/>
      <c r="K9" s="37"/>
      <c r="L9" s="37"/>
      <c r="M9" s="37"/>
    </row>
    <row r="10" spans="1:13" s="38" customFormat="1" ht="24">
      <c r="A10" s="42"/>
      <c r="B10" s="98" t="s">
        <v>21</v>
      </c>
      <c r="C10" s="48">
        <v>0</v>
      </c>
      <c r="D10" s="40"/>
      <c r="E10" s="37"/>
      <c r="F10" s="41"/>
      <c r="G10" s="37"/>
      <c r="H10" s="37"/>
      <c r="I10" s="37"/>
      <c r="J10" s="37"/>
      <c r="K10" s="37"/>
      <c r="L10" s="37"/>
      <c r="M10" s="37"/>
    </row>
    <row r="11" spans="1:13" s="38" customFormat="1" ht="15.75">
      <c r="A11" s="42"/>
      <c r="B11" s="98" t="s">
        <v>38</v>
      </c>
      <c r="C11" s="48">
        <v>0</v>
      </c>
      <c r="D11" s="40"/>
      <c r="E11" s="37"/>
      <c r="F11" s="41"/>
      <c r="G11" s="37"/>
      <c r="H11" s="37"/>
      <c r="I11" s="37"/>
      <c r="J11" s="37"/>
      <c r="K11" s="37"/>
      <c r="L11" s="37"/>
      <c r="M11" s="37"/>
    </row>
    <row r="12" spans="1:13" s="38" customFormat="1" ht="48">
      <c r="A12" s="101"/>
      <c r="B12" s="106" t="s">
        <v>40</v>
      </c>
      <c r="C12" s="48">
        <v>0</v>
      </c>
      <c r="D12" s="40"/>
      <c r="E12" s="37"/>
      <c r="F12" s="41"/>
      <c r="G12" s="37"/>
      <c r="H12" s="37"/>
      <c r="I12" s="37"/>
      <c r="J12" s="37"/>
      <c r="K12" s="37"/>
      <c r="L12" s="37"/>
      <c r="M12" s="37"/>
    </row>
    <row r="13" spans="1:13" s="38" customFormat="1" ht="15.75">
      <c r="A13" s="72"/>
      <c r="B13" s="97"/>
      <c r="C13" s="105"/>
      <c r="D13" s="100"/>
      <c r="E13" s="37"/>
      <c r="F13" s="41"/>
      <c r="G13" s="37"/>
      <c r="H13" s="37"/>
      <c r="I13" s="37"/>
      <c r="J13" s="37"/>
      <c r="K13" s="37"/>
      <c r="L13" s="37"/>
      <c r="M13" s="37"/>
    </row>
    <row r="14" spans="1:13" s="38" customFormat="1" ht="12">
      <c r="A14" s="117" t="s">
        <v>39</v>
      </c>
      <c r="B14" s="97"/>
      <c r="C14" s="105"/>
      <c r="D14" s="100"/>
      <c r="E14" s="37"/>
      <c r="F14" s="41"/>
      <c r="G14" s="37"/>
      <c r="H14" s="37"/>
      <c r="I14" s="37"/>
      <c r="J14" s="37"/>
      <c r="K14" s="37"/>
      <c r="L14" s="37"/>
      <c r="M14" s="37"/>
    </row>
    <row r="15" spans="1:13" s="38" customFormat="1" ht="18" customHeight="1">
      <c r="A15" s="72"/>
      <c r="B15" s="45"/>
      <c r="C15" s="105"/>
      <c r="D15" s="100"/>
      <c r="E15" s="37"/>
      <c r="F15" s="41"/>
      <c r="G15" s="37"/>
      <c r="H15" s="37"/>
      <c r="I15" s="37"/>
      <c r="J15" s="37"/>
      <c r="K15" s="37"/>
      <c r="L15" s="37"/>
      <c r="M15" s="37"/>
    </row>
    <row r="16" spans="1:13" s="38" customFormat="1" ht="18" customHeight="1">
      <c r="A16" s="44" t="s">
        <v>22</v>
      </c>
      <c r="B16" s="102"/>
      <c r="C16" s="103"/>
      <c r="D16" s="100"/>
      <c r="E16" s="37"/>
      <c r="F16" s="41"/>
      <c r="G16" s="37"/>
      <c r="H16" s="37"/>
      <c r="I16" s="37"/>
      <c r="J16" s="37"/>
      <c r="K16" s="37"/>
      <c r="L16" s="37"/>
      <c r="M16" s="37"/>
    </row>
    <row r="17" spans="1:13" s="38" customFormat="1" ht="18" customHeight="1">
      <c r="A17" s="101"/>
      <c r="B17" s="102" t="s">
        <v>50</v>
      </c>
      <c r="C17" s="48">
        <v>0</v>
      </c>
      <c r="D17" s="100"/>
      <c r="E17" s="37"/>
      <c r="F17" s="41"/>
      <c r="G17" s="37"/>
      <c r="H17" s="37"/>
      <c r="I17" s="37"/>
      <c r="J17" s="37"/>
      <c r="K17" s="37"/>
      <c r="L17" s="37"/>
      <c r="M17" s="37"/>
    </row>
    <row r="18" spans="1:13" s="38" customFormat="1" ht="18" customHeight="1">
      <c r="A18" s="99"/>
      <c r="B18" s="39"/>
      <c r="C18" s="104"/>
      <c r="D18" s="100"/>
      <c r="E18" s="37"/>
      <c r="F18" s="41"/>
      <c r="G18" s="37"/>
      <c r="H18" s="37"/>
      <c r="I18" s="37"/>
      <c r="J18" s="37"/>
      <c r="K18" s="37"/>
      <c r="L18" s="37"/>
      <c r="M18" s="37"/>
    </row>
    <row r="19" spans="1:13" s="38" customFormat="1" ht="18" customHeight="1">
      <c r="A19" s="44" t="s">
        <v>33</v>
      </c>
      <c r="B19" s="102"/>
      <c r="C19" s="103"/>
      <c r="D19" s="100"/>
      <c r="E19" s="37"/>
      <c r="F19" s="41"/>
      <c r="G19" s="37"/>
      <c r="H19" s="37"/>
      <c r="I19" s="37"/>
      <c r="J19" s="37"/>
      <c r="K19" s="37"/>
      <c r="L19" s="37"/>
      <c r="M19" s="37"/>
    </row>
    <row r="20" spans="1:13" s="38" customFormat="1" ht="18" customHeight="1">
      <c r="A20" s="44"/>
      <c r="B20" s="102" t="s">
        <v>23</v>
      </c>
      <c r="C20" s="48">
        <v>0</v>
      </c>
      <c r="D20" s="100"/>
      <c r="E20" s="37"/>
      <c r="F20" s="41"/>
      <c r="G20" s="37"/>
      <c r="H20" s="37"/>
      <c r="I20" s="37"/>
      <c r="J20" s="37"/>
      <c r="K20" s="37"/>
      <c r="L20" s="37"/>
      <c r="M20" s="37"/>
    </row>
    <row r="21" spans="1:13" s="38" customFormat="1" ht="24">
      <c r="A21" s="44"/>
      <c r="B21" s="106" t="s">
        <v>24</v>
      </c>
      <c r="C21" s="48">
        <v>0</v>
      </c>
      <c r="D21" s="100"/>
      <c r="E21" s="37"/>
      <c r="F21" s="41"/>
      <c r="G21" s="37"/>
      <c r="H21" s="37"/>
      <c r="I21" s="37"/>
      <c r="J21" s="37"/>
      <c r="K21" s="37"/>
      <c r="L21" s="37"/>
      <c r="M21" s="37"/>
    </row>
    <row r="22" spans="1:13" s="38" customFormat="1" ht="18" customHeight="1">
      <c r="A22" s="44"/>
      <c r="B22" s="102" t="s">
        <v>25</v>
      </c>
      <c r="C22" s="48">
        <v>0</v>
      </c>
      <c r="D22" s="100"/>
      <c r="E22" s="37"/>
      <c r="F22" s="41"/>
      <c r="G22" s="37"/>
      <c r="H22" s="37"/>
      <c r="I22" s="37"/>
      <c r="J22" s="37"/>
      <c r="K22" s="37"/>
      <c r="L22" s="37"/>
      <c r="M22" s="37"/>
    </row>
    <row r="23" spans="1:13" s="38" customFormat="1" ht="18" customHeight="1">
      <c r="A23" s="44"/>
      <c r="B23" s="102" t="s">
        <v>26</v>
      </c>
      <c r="C23" s="48">
        <v>0</v>
      </c>
      <c r="D23" s="100"/>
      <c r="E23" s="37"/>
      <c r="F23" s="41"/>
      <c r="G23" s="37"/>
      <c r="H23" s="37"/>
      <c r="I23" s="37"/>
      <c r="J23" s="37"/>
      <c r="K23" s="37"/>
      <c r="L23" s="37"/>
      <c r="M23" s="37"/>
    </row>
    <row r="24" spans="1:13" s="38" customFormat="1" ht="18" customHeight="1">
      <c r="A24" s="44"/>
      <c r="B24" s="102" t="s">
        <v>27</v>
      </c>
      <c r="C24" s="48">
        <v>0</v>
      </c>
      <c r="D24" s="100"/>
      <c r="E24" s="37"/>
      <c r="F24" s="41"/>
      <c r="G24" s="37"/>
      <c r="H24" s="37"/>
      <c r="I24" s="37"/>
      <c r="J24" s="37"/>
      <c r="K24" s="37"/>
      <c r="L24" s="37"/>
      <c r="M24" s="37"/>
    </row>
    <row r="25" spans="1:13" s="38" customFormat="1" ht="18" customHeight="1">
      <c r="A25" s="44"/>
      <c r="B25" s="102" t="s">
        <v>28</v>
      </c>
      <c r="C25" s="48">
        <v>0</v>
      </c>
      <c r="D25" s="100"/>
      <c r="E25" s="37"/>
      <c r="F25" s="41"/>
      <c r="G25" s="37"/>
      <c r="H25" s="37"/>
      <c r="I25" s="37"/>
      <c r="J25" s="37"/>
      <c r="K25" s="37"/>
      <c r="L25" s="37"/>
      <c r="M25" s="37"/>
    </row>
    <row r="26" spans="1:13" s="38" customFormat="1" ht="18" customHeight="1">
      <c r="A26" s="44"/>
      <c r="B26" s="102" t="s">
        <v>29</v>
      </c>
      <c r="C26" s="48">
        <v>0</v>
      </c>
      <c r="D26" s="100"/>
      <c r="E26" s="37"/>
      <c r="F26" s="41"/>
      <c r="G26" s="37"/>
      <c r="H26" s="37"/>
      <c r="I26" s="37"/>
      <c r="J26" s="37"/>
      <c r="K26" s="37"/>
      <c r="L26" s="37"/>
      <c r="M26" s="37"/>
    </row>
    <row r="27" spans="1:13" s="38" customFormat="1" ht="18" customHeight="1">
      <c r="A27" s="44"/>
      <c r="B27" s="102" t="s">
        <v>30</v>
      </c>
      <c r="C27" s="48">
        <v>0</v>
      </c>
      <c r="D27" s="100"/>
      <c r="E27" s="37"/>
      <c r="F27" s="41"/>
      <c r="G27" s="37"/>
      <c r="H27" s="37"/>
      <c r="I27" s="37"/>
      <c r="J27" s="37"/>
      <c r="K27" s="37"/>
      <c r="L27" s="37"/>
      <c r="M27" s="37"/>
    </row>
    <row r="28" spans="1:13" s="38" customFormat="1" ht="18" customHeight="1">
      <c r="A28" s="44"/>
      <c r="B28" s="102" t="s">
        <v>31</v>
      </c>
      <c r="C28" s="48">
        <v>0</v>
      </c>
      <c r="D28" s="100"/>
      <c r="E28" s="37"/>
      <c r="F28" s="41"/>
      <c r="G28" s="37"/>
      <c r="H28" s="37"/>
      <c r="I28" s="37"/>
      <c r="J28" s="37"/>
      <c r="K28" s="37"/>
      <c r="L28" s="37"/>
      <c r="M28" s="37"/>
    </row>
    <row r="29" spans="1:13" s="38" customFormat="1" ht="18" customHeight="1">
      <c r="A29" s="44"/>
      <c r="B29" s="102" t="s">
        <v>32</v>
      </c>
      <c r="C29" s="48">
        <v>0</v>
      </c>
      <c r="D29" s="100"/>
      <c r="E29" s="37"/>
      <c r="F29" s="41"/>
      <c r="G29" s="37"/>
      <c r="H29" s="37"/>
      <c r="I29" s="37"/>
      <c r="J29" s="37"/>
      <c r="K29" s="37"/>
      <c r="L29" s="37"/>
      <c r="M29" s="37"/>
    </row>
    <row r="30" spans="1:13" s="38" customFormat="1" ht="18" customHeight="1">
      <c r="A30" s="44"/>
      <c r="B30" s="102" t="s">
        <v>34</v>
      </c>
      <c r="C30" s="48">
        <v>0</v>
      </c>
      <c r="D30" s="100"/>
      <c r="E30" s="37"/>
      <c r="F30" s="41"/>
      <c r="G30" s="37"/>
      <c r="H30" s="37"/>
      <c r="I30" s="37"/>
      <c r="J30" s="37"/>
      <c r="K30" s="37"/>
      <c r="L30" s="37"/>
      <c r="M30" s="37"/>
    </row>
    <row r="31" spans="1:13" s="38" customFormat="1" ht="18" customHeight="1">
      <c r="A31" s="113"/>
      <c r="B31" s="45"/>
      <c r="C31" s="105"/>
      <c r="D31" s="114"/>
      <c r="E31" s="37"/>
      <c r="F31" s="41"/>
      <c r="G31" s="37"/>
      <c r="H31" s="37"/>
      <c r="I31" s="37"/>
      <c r="J31" s="37"/>
      <c r="K31" s="37"/>
      <c r="L31" s="37"/>
      <c r="M31" s="37"/>
    </row>
    <row r="32" spans="1:13" s="38" customFormat="1" ht="18" customHeight="1">
      <c r="A32" s="44" t="s">
        <v>36</v>
      </c>
      <c r="B32" s="102"/>
      <c r="C32" s="115">
        <f>C7+C8+C9+C10+C11+C12-C17+C20+C21+C22+C23+C24+C25+C26+C27+C28+C29+C30</f>
        <v>4200</v>
      </c>
      <c r="D32" s="114"/>
      <c r="E32" s="37"/>
      <c r="F32" s="41"/>
      <c r="G32" s="37"/>
      <c r="H32" s="37"/>
      <c r="I32" s="37"/>
      <c r="J32" s="37"/>
      <c r="K32" s="37"/>
      <c r="L32" s="37"/>
      <c r="M32" s="37"/>
    </row>
    <row r="33" spans="1:13" ht="12.75">
      <c r="A33" s="16"/>
      <c r="B33" s="16"/>
      <c r="C33" s="16"/>
      <c r="D33" s="15"/>
      <c r="E33" s="15"/>
      <c r="F33" s="26"/>
      <c r="G33" s="16"/>
      <c r="H33" s="16"/>
      <c r="I33" s="16"/>
      <c r="J33" s="16"/>
      <c r="K33" s="16"/>
      <c r="L33" s="16"/>
      <c r="M33" s="16"/>
    </row>
    <row r="34" spans="1:13" ht="51" customHeight="1">
      <c r="A34" s="126" t="s">
        <v>51</v>
      </c>
      <c r="B34" s="126"/>
      <c r="C34" s="126"/>
      <c r="D34" s="15"/>
      <c r="E34" s="15"/>
      <c r="F34" s="26"/>
      <c r="G34" s="16"/>
      <c r="H34" s="16"/>
      <c r="I34" s="16"/>
      <c r="J34" s="16"/>
      <c r="K34" s="16"/>
      <c r="L34" s="16"/>
      <c r="M34" s="16"/>
    </row>
    <row r="35" spans="1:13" ht="12.75">
      <c r="A35" s="16"/>
      <c r="B35" s="16"/>
      <c r="C35" s="16"/>
      <c r="D35" s="15"/>
      <c r="E35" s="15"/>
      <c r="F35" s="26"/>
      <c r="G35" s="16"/>
      <c r="H35" s="16"/>
      <c r="I35" s="16"/>
      <c r="J35" s="16"/>
      <c r="K35" s="16"/>
      <c r="L35" s="16"/>
      <c r="M35" s="16"/>
    </row>
    <row r="36" spans="1:13" ht="12.75">
      <c r="A36" s="121" t="s">
        <v>47</v>
      </c>
      <c r="E36" s="15"/>
      <c r="F36" s="26"/>
      <c r="G36" s="16"/>
      <c r="H36" s="16"/>
      <c r="I36" s="16"/>
      <c r="J36" s="16"/>
      <c r="K36" s="16"/>
      <c r="L36" s="16"/>
      <c r="M36" s="16"/>
    </row>
    <row r="37" spans="5:13" ht="12.75">
      <c r="E37" s="15"/>
      <c r="F37" s="26"/>
      <c r="G37" s="16"/>
      <c r="H37" s="16"/>
      <c r="I37" s="16"/>
      <c r="J37" s="16"/>
      <c r="K37" s="16"/>
      <c r="L37" s="16"/>
      <c r="M37" s="16"/>
    </row>
    <row r="38" spans="5:13" ht="12.75">
      <c r="E38" s="15"/>
      <c r="F38" s="26"/>
      <c r="G38" s="16"/>
      <c r="H38" s="16"/>
      <c r="I38" s="16"/>
      <c r="J38" s="16"/>
      <c r="K38" s="16"/>
      <c r="L38" s="16"/>
      <c r="M38" s="16"/>
    </row>
    <row r="39" spans="5:13" ht="12.75">
      <c r="E39" s="15"/>
      <c r="F39" s="26"/>
      <c r="G39" s="16"/>
      <c r="H39" s="16"/>
      <c r="I39" s="16"/>
      <c r="J39" s="16"/>
      <c r="K39" s="16"/>
      <c r="L39" s="16"/>
      <c r="M39" s="16"/>
    </row>
    <row r="40" spans="5:13" ht="12.75">
      <c r="E40" s="15"/>
      <c r="F40" s="26"/>
      <c r="G40" s="16"/>
      <c r="H40" s="16"/>
      <c r="I40" s="16"/>
      <c r="J40" s="16"/>
      <c r="K40" s="16"/>
      <c r="L40" s="16"/>
      <c r="M40" s="16"/>
    </row>
    <row r="41" spans="5:13" ht="12.75">
      <c r="E41" s="15"/>
      <c r="F41" s="26"/>
      <c r="G41" s="16"/>
      <c r="H41" s="16"/>
      <c r="I41" s="16"/>
      <c r="J41" s="16"/>
      <c r="K41" s="16"/>
      <c r="L41" s="16"/>
      <c r="M41" s="16"/>
    </row>
    <row r="42" spans="5:13" ht="12.75">
      <c r="E42" s="15"/>
      <c r="F42" s="26"/>
      <c r="G42" s="16"/>
      <c r="H42" s="16"/>
      <c r="I42" s="16"/>
      <c r="J42" s="16"/>
      <c r="K42" s="16"/>
      <c r="L42" s="16"/>
      <c r="M42" s="16"/>
    </row>
    <row r="43" spans="5:13" ht="12.75">
      <c r="E43" s="15"/>
      <c r="F43" s="26"/>
      <c r="G43" s="16"/>
      <c r="H43" s="16"/>
      <c r="I43" s="16"/>
      <c r="J43" s="16"/>
      <c r="K43" s="16"/>
      <c r="L43" s="16"/>
      <c r="M43" s="16"/>
    </row>
    <row r="44" spans="5:13" ht="12.75">
      <c r="E44" s="15"/>
      <c r="F44" s="26"/>
      <c r="G44" s="16"/>
      <c r="H44" s="16"/>
      <c r="I44" s="16"/>
      <c r="J44" s="16"/>
      <c r="K44" s="16"/>
      <c r="L44" s="16"/>
      <c r="M44" s="16"/>
    </row>
    <row r="45" spans="5:13" ht="12.75">
      <c r="E45" s="15"/>
      <c r="F45" s="26"/>
      <c r="G45" s="16"/>
      <c r="H45" s="16"/>
      <c r="I45" s="16"/>
      <c r="J45" s="16"/>
      <c r="K45" s="16"/>
      <c r="L45" s="16"/>
      <c r="M45" s="16"/>
    </row>
    <row r="46" spans="5:13" ht="12.75">
      <c r="E46" s="15"/>
      <c r="F46" s="26"/>
      <c r="G46" s="16"/>
      <c r="H46" s="16"/>
      <c r="I46" s="16"/>
      <c r="J46" s="16"/>
      <c r="K46" s="16"/>
      <c r="L46" s="16"/>
      <c r="M46" s="16"/>
    </row>
    <row r="47" spans="5:13" ht="12.75">
      <c r="E47" s="15"/>
      <c r="F47" s="26"/>
      <c r="G47" s="16"/>
      <c r="H47" s="16"/>
      <c r="I47" s="16"/>
      <c r="J47" s="16"/>
      <c r="K47" s="16"/>
      <c r="L47" s="16"/>
      <c r="M47" s="16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</sheetData>
  <sheetProtection selectLockedCells="1"/>
  <mergeCells count="3">
    <mergeCell ref="A4:C4"/>
    <mergeCell ref="A34:C34"/>
    <mergeCell ref="A2:B2"/>
  </mergeCells>
  <printOptions horizontalCentered="1"/>
  <pageMargins left="0.2362204724409449" right="0.2362204724409449" top="0.5" bottom="0.64" header="0.31496062992125984" footer="0.5118110236220472"/>
  <pageSetup fitToHeight="1" fitToWidth="1" horizontalDpi="600" verticalDpi="600" orientation="portrait" paperSize="9" scale="8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63"/>
  <sheetViews>
    <sheetView showGridLines="0" tabSelected="1" zoomScalePageLayoutView="0" workbookViewId="0" topLeftCell="A1">
      <selection activeCell="A2" sqref="A2:B2"/>
    </sheetView>
  </sheetViews>
  <sheetFormatPr defaultColWidth="11.421875" defaultRowHeight="12.75"/>
  <cols>
    <col min="1" max="1" width="2.421875" style="2" customWidth="1"/>
    <col min="2" max="2" width="66.421875" style="2" customWidth="1"/>
    <col min="3" max="3" width="16.00390625" style="2" customWidth="1"/>
    <col min="4" max="4" width="5.140625" style="0" hidden="1" customWidth="1"/>
    <col min="5" max="5" width="11.7109375" style="0" customWidth="1"/>
    <col min="6" max="6" width="11.7109375" style="29" customWidth="1"/>
    <col min="7" max="7" width="11.7109375" style="2" customWidth="1"/>
    <col min="8" max="16384" width="11.421875" style="2" customWidth="1"/>
  </cols>
  <sheetData>
    <row r="1" spans="1:8" s="16" customFormat="1" ht="60" customHeight="1">
      <c r="A1" s="5"/>
      <c r="B1" s="70"/>
      <c r="C1" s="70"/>
      <c r="D1" s="15"/>
      <c r="E1" s="15"/>
      <c r="F1" s="26"/>
      <c r="G1" s="24"/>
      <c r="H1" s="24"/>
    </row>
    <row r="2" spans="1:13" s="3" customFormat="1" ht="18" customHeight="1">
      <c r="A2" s="127" t="s">
        <v>13</v>
      </c>
      <c r="B2" s="131"/>
      <c r="C2" s="86"/>
      <c r="D2" s="136"/>
      <c r="E2" s="24"/>
      <c r="F2" s="27"/>
      <c r="G2" s="24"/>
      <c r="H2" s="24"/>
      <c r="I2" s="24"/>
      <c r="J2" s="24"/>
      <c r="K2" s="24"/>
      <c r="L2" s="24"/>
      <c r="M2" s="24"/>
    </row>
    <row r="3" spans="1:13" s="3" customFormat="1" ht="18" customHeight="1">
      <c r="A3" s="88"/>
      <c r="B3" s="89"/>
      <c r="C3" s="134"/>
      <c r="D3" s="136"/>
      <c r="E3" s="24"/>
      <c r="F3" s="27"/>
      <c r="G3" s="24"/>
      <c r="H3" s="24"/>
      <c r="I3" s="24"/>
      <c r="J3" s="24"/>
      <c r="K3" s="24"/>
      <c r="L3" s="24"/>
      <c r="M3" s="24"/>
    </row>
    <row r="4" spans="1:13" s="38" customFormat="1" ht="18" customHeight="1">
      <c r="A4" s="73" t="s">
        <v>41</v>
      </c>
      <c r="B4" s="132"/>
      <c r="C4" s="87"/>
      <c r="D4" s="114"/>
      <c r="E4" s="37"/>
      <c r="F4" s="41"/>
      <c r="G4" s="37"/>
      <c r="H4" s="37"/>
      <c r="I4" s="37"/>
      <c r="J4" s="37"/>
      <c r="K4" s="37"/>
      <c r="L4" s="37"/>
      <c r="M4" s="37"/>
    </row>
    <row r="5" spans="1:13" s="38" customFormat="1" ht="12">
      <c r="A5" s="73"/>
      <c r="B5" s="133" t="s">
        <v>43</v>
      </c>
      <c r="C5" s="48">
        <v>80</v>
      </c>
      <c r="D5" s="114"/>
      <c r="E5" s="37"/>
      <c r="F5" s="41"/>
      <c r="G5" s="37"/>
      <c r="H5" s="37"/>
      <c r="I5" s="37"/>
      <c r="J5" s="37"/>
      <c r="K5" s="37"/>
      <c r="L5" s="37"/>
      <c r="M5" s="37"/>
    </row>
    <row r="6" spans="1:13" s="3" customFormat="1" ht="18" customHeight="1">
      <c r="A6" s="83"/>
      <c r="B6" s="47"/>
      <c r="C6" s="84"/>
      <c r="D6" s="112"/>
      <c r="E6" s="25"/>
      <c r="F6" s="27"/>
      <c r="G6" s="24"/>
      <c r="H6" s="24"/>
      <c r="I6" s="24"/>
      <c r="J6" s="24"/>
      <c r="K6" s="24"/>
      <c r="L6" s="24"/>
      <c r="M6" s="24"/>
    </row>
    <row r="7" spans="1:13" s="35" customFormat="1" ht="42" customHeight="1">
      <c r="A7" s="129" t="s">
        <v>46</v>
      </c>
      <c r="B7" s="130"/>
      <c r="C7" s="135">
        <v>1</v>
      </c>
      <c r="D7" s="45"/>
      <c r="E7" s="32"/>
      <c r="F7" s="33"/>
      <c r="G7" s="32"/>
      <c r="H7" s="34"/>
      <c r="I7" s="34"/>
      <c r="J7" s="34"/>
      <c r="K7" s="34"/>
      <c r="L7" s="34"/>
      <c r="M7" s="34"/>
    </row>
    <row r="8" spans="1:13" s="35" customFormat="1" ht="18" customHeight="1">
      <c r="A8" s="74"/>
      <c r="B8" s="77"/>
      <c r="C8" s="90">
        <f>IF(AND(C7&gt;=1,C7&lt;=3),IF(C7=1,0,IF(C7=2,0.5,1)),"#WERT!")</f>
        <v>0</v>
      </c>
      <c r="D8" s="45"/>
      <c r="E8" s="32"/>
      <c r="F8" s="33"/>
      <c r="G8" s="32"/>
      <c r="H8" s="34"/>
      <c r="I8" s="34"/>
      <c r="J8" s="34"/>
      <c r="K8" s="34"/>
      <c r="L8" s="34"/>
      <c r="M8" s="34"/>
    </row>
    <row r="9" spans="1:13" s="80" customFormat="1" ht="18" customHeight="1">
      <c r="A9" s="36"/>
      <c r="B9" s="75"/>
      <c r="C9" s="76"/>
      <c r="D9" s="45"/>
      <c r="E9" s="32"/>
      <c r="F9" s="33"/>
      <c r="G9" s="32"/>
      <c r="H9" s="32"/>
      <c r="I9" s="32"/>
      <c r="J9" s="32"/>
      <c r="K9" s="32"/>
      <c r="L9" s="32"/>
      <c r="M9" s="32"/>
    </row>
    <row r="10" spans="1:11" s="35" customFormat="1" ht="18" customHeight="1">
      <c r="A10" s="78" t="s">
        <v>4</v>
      </c>
      <c r="B10" s="71"/>
      <c r="C10" s="54"/>
      <c r="D10" s="82"/>
      <c r="E10" s="32"/>
      <c r="F10" s="34"/>
      <c r="G10" s="34"/>
      <c r="H10" s="34"/>
      <c r="I10" s="34"/>
      <c r="J10" s="34"/>
      <c r="K10" s="34"/>
    </row>
    <row r="11" spans="1:11" ht="18" customHeight="1">
      <c r="A11" s="44" t="s">
        <v>15</v>
      </c>
      <c r="B11" s="17"/>
      <c r="C11" s="119">
        <f>Einkommen!C32</f>
        <v>4200</v>
      </c>
      <c r="D11" s="138"/>
      <c r="E11" s="5"/>
      <c r="F11" s="16"/>
      <c r="G11" s="16"/>
      <c r="H11" s="16"/>
      <c r="I11" s="16"/>
      <c r="J11" s="16"/>
      <c r="K11" s="16"/>
    </row>
    <row r="12" spans="1:11" ht="18" customHeight="1">
      <c r="A12" s="4"/>
      <c r="B12" s="50" t="s">
        <v>45</v>
      </c>
      <c r="C12" s="10">
        <v>0</v>
      </c>
      <c r="D12" s="139">
        <f>C12*-Basis!B17</f>
        <v>0</v>
      </c>
      <c r="E12" s="5"/>
      <c r="F12" s="16"/>
      <c r="G12" s="16"/>
      <c r="H12" s="16"/>
      <c r="I12" s="16"/>
      <c r="J12" s="16"/>
      <c r="K12" s="16"/>
    </row>
    <row r="13" spans="1:13" ht="18" customHeight="1">
      <c r="A13" s="8" t="s">
        <v>9</v>
      </c>
      <c r="B13" s="18"/>
      <c r="C13" s="94">
        <f>IF(($C$11+$D$12)&lt;0,0,($C$11+$D$12))</f>
        <v>4200</v>
      </c>
      <c r="D13" s="140"/>
      <c r="E13" s="5"/>
      <c r="F13" s="30"/>
      <c r="G13" s="5"/>
      <c r="H13" s="16"/>
      <c r="I13" s="16"/>
      <c r="J13" s="16"/>
      <c r="K13" s="16"/>
      <c r="L13" s="16"/>
      <c r="M13" s="16"/>
    </row>
    <row r="14" spans="1:13" ht="18" customHeight="1">
      <c r="A14" s="4"/>
      <c r="B14" s="49" t="s">
        <v>7</v>
      </c>
      <c r="C14" s="55">
        <f>ROUND(IF(C13&lt;=Basis!B7,Basis!B6,IF(C13&gt;=Basis!B9,Basis!B8,Basis!B6*((Basis!B9-C13)/(Basis!B9-Basis!B7))+Basis!B8*((C13-Basis!B7)/(Basis!B9-Basis!B7)))),2)</f>
        <v>1.95</v>
      </c>
      <c r="D14" s="95"/>
      <c r="E14" s="5"/>
      <c r="F14" s="30"/>
      <c r="G14" s="5"/>
      <c r="H14" s="16"/>
      <c r="I14" s="16"/>
      <c r="J14" s="92"/>
      <c r="K14" s="16"/>
      <c r="L14" s="16"/>
      <c r="M14" s="16"/>
    </row>
    <row r="15" spans="1:13" ht="18" customHeight="1">
      <c r="A15" s="4"/>
      <c r="B15" s="49" t="s">
        <v>8</v>
      </c>
      <c r="C15" s="55">
        <f>(C14*C5)</f>
        <v>156</v>
      </c>
      <c r="D15" s="95"/>
      <c r="E15" s="56"/>
      <c r="F15" s="30"/>
      <c r="G15" s="5"/>
      <c r="H15" s="16"/>
      <c r="I15" s="16"/>
      <c r="J15" s="16"/>
      <c r="K15" s="16"/>
      <c r="L15" s="16"/>
      <c r="M15" s="16"/>
    </row>
    <row r="16" spans="1:13" ht="18" customHeight="1">
      <c r="A16" s="4"/>
      <c r="B16" s="49" t="s">
        <v>16</v>
      </c>
      <c r="C16" s="55">
        <f>IF(C15&gt;C21,C21,IF(C15&lt;C20,C20,C15))</f>
        <v>156</v>
      </c>
      <c r="D16" s="95"/>
      <c r="E16" s="31"/>
      <c r="F16" s="30"/>
      <c r="G16" s="5"/>
      <c r="H16" s="16"/>
      <c r="I16" s="16"/>
      <c r="J16" s="16"/>
      <c r="K16" s="16"/>
      <c r="L16" s="16"/>
      <c r="M16" s="16"/>
    </row>
    <row r="17" spans="1:13" ht="18" customHeight="1">
      <c r="A17" s="4"/>
      <c r="B17" s="96" t="s">
        <v>17</v>
      </c>
      <c r="C17" s="55">
        <f>C16*(1-C8)</f>
        <v>156</v>
      </c>
      <c r="D17" s="95"/>
      <c r="E17" s="31"/>
      <c r="F17" s="30"/>
      <c r="G17" s="5"/>
      <c r="H17" s="16"/>
      <c r="I17" s="16"/>
      <c r="J17" s="16"/>
      <c r="K17" s="16"/>
      <c r="L17" s="16"/>
      <c r="M17" s="16"/>
    </row>
    <row r="18" spans="1:13" s="7" customFormat="1" ht="15" customHeight="1">
      <c r="A18" s="21"/>
      <c r="B18" s="21"/>
      <c r="C18" s="21"/>
      <c r="D18" s="21"/>
      <c r="E18" s="21"/>
      <c r="F18" s="28"/>
      <c r="G18" s="21"/>
      <c r="H18" s="21"/>
      <c r="I18" s="21"/>
      <c r="J18" s="21"/>
      <c r="K18" s="21"/>
      <c r="L18" s="21"/>
      <c r="M18" s="21"/>
    </row>
    <row r="19" spans="1:13" ht="12" customHeight="1">
      <c r="A19" s="12" t="s">
        <v>14</v>
      </c>
      <c r="B19" s="81"/>
      <c r="C19" s="51"/>
      <c r="D19" s="137"/>
      <c r="E19" s="16"/>
      <c r="F19" s="26"/>
      <c r="G19" s="16"/>
      <c r="H19" s="16"/>
      <c r="I19" s="16"/>
      <c r="J19" s="16"/>
      <c r="K19" s="16"/>
      <c r="L19" s="16"/>
      <c r="M19" s="16"/>
    </row>
    <row r="20" spans="1:13" ht="12" customHeight="1">
      <c r="A20" s="11" t="str">
        <f>Basis!A11</f>
        <v>Mindestbeitrag</v>
      </c>
      <c r="B20" s="9"/>
      <c r="C20" s="52">
        <f>Basis!B11</f>
        <v>74.13</v>
      </c>
      <c r="D20" s="15"/>
      <c r="E20" s="16"/>
      <c r="F20" s="26"/>
      <c r="G20" s="16"/>
      <c r="H20" s="16"/>
      <c r="I20" s="16"/>
      <c r="J20" s="16"/>
      <c r="K20" s="16"/>
      <c r="L20" s="16"/>
      <c r="M20" s="16"/>
    </row>
    <row r="21" spans="1:13" ht="12" customHeight="1">
      <c r="A21" s="13" t="str">
        <f>Basis!A12</f>
        <v>Höchstbeitrag</v>
      </c>
      <c r="B21" s="14"/>
      <c r="C21" s="53">
        <f>Basis!B12</f>
        <v>564.23</v>
      </c>
      <c r="D21" s="15"/>
      <c r="E21" s="16"/>
      <c r="F21" s="26"/>
      <c r="G21" s="16"/>
      <c r="H21" s="16"/>
      <c r="I21" s="16"/>
      <c r="J21" s="16"/>
      <c r="K21" s="16"/>
      <c r="L21" s="16"/>
      <c r="M21" s="16"/>
    </row>
    <row r="22" spans="1:13" ht="12">
      <c r="A22" s="16"/>
      <c r="B22" s="16"/>
      <c r="C22" s="16"/>
      <c r="D22" s="16"/>
      <c r="E22" s="16"/>
      <c r="F22" s="26"/>
      <c r="G22" s="16"/>
      <c r="H22" s="16"/>
      <c r="I22" s="16"/>
      <c r="J22" s="16"/>
      <c r="K22" s="16"/>
      <c r="L22" s="16"/>
      <c r="M22" s="16"/>
    </row>
    <row r="23" spans="1:13" ht="12.75">
      <c r="A23" s="121" t="s">
        <v>47</v>
      </c>
      <c r="B23" s="16"/>
      <c r="C23" s="16"/>
      <c r="D23" s="15"/>
      <c r="E23" s="15"/>
      <c r="F23" s="26"/>
      <c r="G23" s="16"/>
      <c r="H23" s="16"/>
      <c r="I23" s="16"/>
      <c r="J23" s="16"/>
      <c r="K23" s="16"/>
      <c r="L23" s="16"/>
      <c r="M23" s="16"/>
    </row>
    <row r="24" spans="1:13" ht="12.75">
      <c r="A24" s="16"/>
      <c r="B24" s="16"/>
      <c r="C24" s="16"/>
      <c r="D24" s="15"/>
      <c r="E24" s="15"/>
      <c r="F24" s="26"/>
      <c r="G24" s="16"/>
      <c r="H24" s="16"/>
      <c r="I24" s="16"/>
      <c r="J24" s="16"/>
      <c r="K24" s="16"/>
      <c r="L24" s="16"/>
      <c r="M24" s="16"/>
    </row>
    <row r="25" spans="1:13" ht="12.75">
      <c r="A25" s="16"/>
      <c r="B25" s="16"/>
      <c r="C25" s="91"/>
      <c r="D25" s="15"/>
      <c r="E25" s="15"/>
      <c r="F25" s="26"/>
      <c r="G25" s="16"/>
      <c r="H25" s="16"/>
      <c r="I25" s="16"/>
      <c r="J25" s="16"/>
      <c r="K25" s="16"/>
      <c r="L25" s="16"/>
      <c r="M25" s="16"/>
    </row>
    <row r="26" spans="1:13" ht="12.75">
      <c r="A26" s="16"/>
      <c r="B26" s="16"/>
      <c r="C26" s="16"/>
      <c r="D26" s="15"/>
      <c r="E26" s="15"/>
      <c r="F26" s="26"/>
      <c r="G26" s="16"/>
      <c r="H26" s="16"/>
      <c r="I26" s="16"/>
      <c r="J26" s="16"/>
      <c r="K26" s="16"/>
      <c r="L26" s="16"/>
      <c r="M26" s="16"/>
    </row>
    <row r="27" spans="5:13" ht="12.75">
      <c r="E27" s="15"/>
      <c r="F27" s="26"/>
      <c r="G27" s="16"/>
      <c r="H27" s="16"/>
      <c r="I27" s="16"/>
      <c r="J27" s="16"/>
      <c r="K27" s="16"/>
      <c r="L27" s="16"/>
      <c r="M27" s="16"/>
    </row>
    <row r="28" spans="5:13" ht="12.75">
      <c r="E28" s="15"/>
      <c r="F28" s="26"/>
      <c r="G28" s="16"/>
      <c r="H28" s="16"/>
      <c r="I28" s="16"/>
      <c r="J28" s="16"/>
      <c r="K28" s="16"/>
      <c r="L28" s="16"/>
      <c r="M28" s="16"/>
    </row>
    <row r="29" spans="5:13" ht="12.75">
      <c r="E29" s="15"/>
      <c r="F29" s="26"/>
      <c r="G29" s="16"/>
      <c r="H29" s="16"/>
      <c r="I29" s="16"/>
      <c r="J29" s="16"/>
      <c r="K29" s="16"/>
      <c r="L29" s="16"/>
      <c r="M29" s="16"/>
    </row>
    <row r="30" spans="5:13" ht="12.75">
      <c r="E30" s="15"/>
      <c r="F30" s="26"/>
      <c r="G30" s="16"/>
      <c r="H30" s="16"/>
      <c r="I30" s="16"/>
      <c r="J30" s="16"/>
      <c r="K30" s="16"/>
      <c r="L30" s="16"/>
      <c r="M30" s="16"/>
    </row>
    <row r="31" spans="5:13" ht="12.75">
      <c r="E31" s="15"/>
      <c r="F31" s="26"/>
      <c r="G31" s="16"/>
      <c r="H31" s="16"/>
      <c r="I31" s="16"/>
      <c r="J31" s="16"/>
      <c r="K31" s="16"/>
      <c r="L31" s="16"/>
      <c r="M31" s="16"/>
    </row>
    <row r="32" spans="5:13" ht="12.75">
      <c r="E32" s="15"/>
      <c r="F32" s="26"/>
      <c r="G32" s="16"/>
      <c r="H32" s="16"/>
      <c r="I32" s="16"/>
      <c r="J32" s="16"/>
      <c r="K32" s="16"/>
      <c r="L32" s="16"/>
      <c r="M32" s="16"/>
    </row>
    <row r="33" spans="5:13" ht="12.75">
      <c r="E33" s="15"/>
      <c r="F33" s="26"/>
      <c r="G33" s="16"/>
      <c r="H33" s="16"/>
      <c r="I33" s="16"/>
      <c r="J33" s="16"/>
      <c r="K33" s="16"/>
      <c r="L33" s="16"/>
      <c r="M33" s="16"/>
    </row>
    <row r="34" spans="5:13" ht="12.75">
      <c r="E34" s="15"/>
      <c r="F34" s="26"/>
      <c r="G34" s="16"/>
      <c r="H34" s="16"/>
      <c r="I34" s="16"/>
      <c r="J34" s="16"/>
      <c r="K34" s="16"/>
      <c r="L34" s="16"/>
      <c r="M34" s="16"/>
    </row>
    <row r="35" spans="5:13" ht="12.75">
      <c r="E35" s="15"/>
      <c r="F35" s="26"/>
      <c r="G35" s="16"/>
      <c r="H35" s="16"/>
      <c r="I35" s="16"/>
      <c r="J35" s="16"/>
      <c r="K35" s="16"/>
      <c r="L35" s="16"/>
      <c r="M35" s="16"/>
    </row>
    <row r="36" spans="5:13" ht="12.75">
      <c r="E36" s="15"/>
      <c r="F36" s="26"/>
      <c r="G36" s="16"/>
      <c r="H36" s="16"/>
      <c r="I36" s="16"/>
      <c r="J36" s="16"/>
      <c r="K36" s="16"/>
      <c r="L36" s="16"/>
      <c r="M36" s="16"/>
    </row>
    <row r="37" spans="5:13" ht="12.75">
      <c r="E37" s="15"/>
      <c r="F37" s="26"/>
      <c r="G37" s="16"/>
      <c r="H37" s="16"/>
      <c r="I37" s="16"/>
      <c r="J37" s="16"/>
      <c r="K37" s="16"/>
      <c r="L37" s="16"/>
      <c r="M37" s="16"/>
    </row>
    <row r="38" spans="5:13" ht="12.75">
      <c r="E38" s="15"/>
      <c r="F38" s="26"/>
      <c r="G38" s="16"/>
      <c r="H38" s="16"/>
      <c r="I38" s="16"/>
      <c r="J38" s="16"/>
      <c r="K38" s="16"/>
      <c r="L38" s="16"/>
      <c r="M38" s="16"/>
    </row>
    <row r="39" ht="12.75">
      <c r="E39" s="22"/>
    </row>
    <row r="40" ht="12.75">
      <c r="E40" s="22"/>
    </row>
    <row r="41" ht="12.75">
      <c r="E41" s="22"/>
    </row>
    <row r="42" ht="12.75">
      <c r="E42" s="22"/>
    </row>
    <row r="43" ht="12.75">
      <c r="E43" s="22"/>
    </row>
    <row r="44" ht="12.75">
      <c r="E44" s="22"/>
    </row>
    <row r="45" ht="12.75">
      <c r="E45" s="22"/>
    </row>
    <row r="46" ht="12.75">
      <c r="E46" s="22"/>
    </row>
    <row r="47" ht="12.75">
      <c r="E47" s="22"/>
    </row>
    <row r="48" ht="12.75">
      <c r="E48" s="22"/>
    </row>
    <row r="49" ht="12.75">
      <c r="E49" s="22"/>
    </row>
    <row r="50" ht="12.75">
      <c r="E50" s="22"/>
    </row>
    <row r="51" ht="12.75">
      <c r="E51" s="22"/>
    </row>
    <row r="52" ht="12.75">
      <c r="E52" s="22"/>
    </row>
    <row r="53" ht="12.75">
      <c r="E53" s="22"/>
    </row>
    <row r="54" ht="12.75">
      <c r="E54" s="22"/>
    </row>
    <row r="55" ht="12.75">
      <c r="E55" s="22"/>
    </row>
    <row r="56" ht="12.75">
      <c r="E56" s="22"/>
    </row>
    <row r="57" ht="12.75">
      <c r="E57" s="22"/>
    </row>
    <row r="58" ht="12.75">
      <c r="E58" s="22"/>
    </row>
    <row r="59" ht="12.75">
      <c r="E59" s="22"/>
    </row>
    <row r="60" ht="12.75">
      <c r="E60" s="22"/>
    </row>
    <row r="61" ht="12.75">
      <c r="E61" s="22"/>
    </row>
    <row r="62" ht="12.75">
      <c r="E62" s="22"/>
    </row>
    <row r="63" ht="12.75">
      <c r="E63" s="22"/>
    </row>
  </sheetData>
  <sheetProtection selectLockedCells="1"/>
  <mergeCells count="2">
    <mergeCell ref="A7:B7"/>
    <mergeCell ref="A2:B2"/>
  </mergeCells>
  <conditionalFormatting sqref="C20:C21">
    <cfRule type="cellIs" priority="8" dxfId="3" operator="greaterThan" stopIfTrue="1">
      <formula>0</formula>
    </cfRule>
  </conditionalFormatting>
  <conditionalFormatting sqref="C7">
    <cfRule type="cellIs" priority="1" dxfId="2" operator="between" stopIfTrue="1">
      <formula>1</formula>
      <formula>3</formula>
    </cfRule>
    <cfRule type="cellIs" priority="3" dxfId="0" operator="lessThanOrEqual" stopIfTrue="1">
      <formula>0</formula>
    </cfRule>
    <cfRule type="cellIs" priority="4" dxfId="0" operator="greaterThanOrEqual" stopIfTrue="1">
      <formula>4</formula>
    </cfRule>
  </conditionalFormatting>
  <dataValidations count="2">
    <dataValidation type="whole" allowBlank="1" showInputMessage="1" showErrorMessage="1" error="Es sind nur die Werte 0 oder 20 zulässig!&#10;(0=keine weiteren Geschwister im gleichen Haushalt&#10;1,2,3....= 1,2,3,...weitere Kinder im Haushalt)" sqref="C12">
      <formula1>0</formula1>
      <formula2>20</formula2>
    </dataValidation>
    <dataValidation type="decimal" operator="greaterThanOrEqual" allowBlank="1" showInputMessage="1" showErrorMessage="1" sqref="C11">
      <formula1>0</formula1>
    </dataValidation>
  </dataValidations>
  <printOptions horizontalCentered="1"/>
  <pageMargins left="0.2362204724409449" right="0.2362204724409449" top="0.5" bottom="0.64" header="0.31496062992125984" footer="0.5118110236220472"/>
  <pageSetup fitToHeight="1" fitToWidth="1" horizontalDpi="600" verticalDpi="600" orientation="landscape" paperSize="9" r:id="rId2"/>
  <ignoredErrors>
    <ignoredError sqref="C11" unlockedFormula="1"/>
    <ignoredError sqref="C1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</dc:creator>
  <cp:keywords/>
  <dc:description/>
  <cp:lastModifiedBy>Fadanelli, Christian</cp:lastModifiedBy>
  <cp:lastPrinted>2021-01-27T12:32:00Z</cp:lastPrinted>
  <dcterms:created xsi:type="dcterms:W3CDTF">1999-06-02T10:03:30Z</dcterms:created>
  <dcterms:modified xsi:type="dcterms:W3CDTF">2024-01-25T12:17:31Z</dcterms:modified>
  <cp:category/>
  <cp:version/>
  <cp:contentType/>
  <cp:contentStatus/>
</cp:coreProperties>
</file>